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omments5.xml" ContentType="application/vnd.openxmlformats-officedocument.spreadsheetml.comments+xml"/>
  <Override PartName="/xl/drawings/drawing5.xml" ContentType="application/vnd.openxmlformats-officedocument.drawing+xml"/>
  <Override PartName="/xl/comments6.xml" ContentType="application/vnd.openxmlformats-officedocument.spreadsheetml.comments+xml"/>
  <Override PartName="/xl/drawings/drawing6.xml" ContentType="application/vnd.openxmlformats-officedocument.drawing+xml"/>
  <Override PartName="/xl/comments7.xml" ContentType="application/vnd.openxmlformats-officedocument.spreadsheetml.comments+xml"/>
  <Override PartName="/xl/drawings/drawing7.xml" ContentType="application/vnd.openxmlformats-officedocument.drawing+xml"/>
  <Override PartName="/xl/comments8.xml" ContentType="application/vnd.openxmlformats-officedocument.spreadsheetml.comments+xml"/>
  <Override PartName="/xl/drawings/drawing8.xml" ContentType="application/vnd.openxmlformats-officedocument.drawing+xml"/>
  <Override PartName="/xl/comments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codeName="ThisWorkbook"/>
  <mc:AlternateContent xmlns:mc="http://schemas.openxmlformats.org/markup-compatibility/2006">
    <mc:Choice Requires="x15">
      <x15ac:absPath xmlns:x15ac="http://schemas.microsoft.com/office/spreadsheetml/2010/11/ac" url="\\10.2.74.188\Public\01学務課共有\TA.RA\01TA\2025(R7)\出勤簿（新様式）\"/>
    </mc:Choice>
  </mc:AlternateContent>
  <xr:revisionPtr revIDLastSave="0" documentId="13_ncr:1_{6B3D48AA-A7AF-4D10-8375-058966BCE46D}" xr6:coauthVersionLast="36" xr6:coauthVersionMax="47" xr10:uidLastSave="{00000000-0000-0000-0000-000000000000}"/>
  <bookViews>
    <workbookView xWindow="0" yWindow="0" windowWidth="25185" windowHeight="10995" tabRatio="753" activeTab="2" xr2:uid="{00000000-000D-0000-FFFF-FFFF00000000}"/>
  </bookViews>
  <sheets>
    <sheet name="出勤簿 入力方法" sheetId="10" r:id="rId1"/>
    <sheet name="授業アルバイト状況" sheetId="27" r:id="rId2"/>
    <sheet name="7月分" sheetId="18" r:id="rId3"/>
    <sheet name="8月分 " sheetId="24" r:id="rId4"/>
    <sheet name="9月分" sheetId="23" r:id="rId5"/>
    <sheet name="10月分" sheetId="20" r:id="rId6"/>
    <sheet name="11月分" sheetId="21" r:id="rId7"/>
    <sheet name="12月分" sheetId="14" r:id="rId8"/>
    <sheet name="1月分" sheetId="19" r:id="rId9"/>
    <sheet name="R7医学科授業配当表" sheetId="22" r:id="rId10"/>
    <sheet name="科目名リスト" sheetId="25" r:id="rId11"/>
  </sheets>
  <definedNames>
    <definedName name="_xlnm.Print_Area" localSheetId="5">'10月分'!$M$1:$T$57</definedName>
    <definedName name="_xlnm.Print_Area" localSheetId="6">'11月分'!$M$1:$T$57</definedName>
    <definedName name="_xlnm.Print_Area" localSheetId="7">'12月分'!$M$1:$T$57</definedName>
    <definedName name="_xlnm.Print_Area" localSheetId="8">'1月分'!$M$1:$T$57</definedName>
    <definedName name="_xlnm.Print_Area" localSheetId="2">'7月分'!$M$1:$T$57</definedName>
    <definedName name="_xlnm.Print_Area" localSheetId="3">'8月分 '!$M$1:$T$57</definedName>
    <definedName name="_xlnm.Print_Area" localSheetId="4">'9月分'!$M$1:$T$57</definedName>
    <definedName name="_xlnm.Print_Area" localSheetId="0">'出勤簿 入力方法'!$A$1:$T$45</definedName>
    <definedName name="科目名リスト">科目名リスト!$A$2:$A$54</definedName>
  </definedNames>
  <calcPr calcId="191029"/>
</workbook>
</file>

<file path=xl/calcChain.xml><?xml version="1.0" encoding="utf-8"?>
<calcChain xmlns="http://schemas.openxmlformats.org/spreadsheetml/2006/main">
  <c r="N42" i="19" l="1"/>
  <c r="N44" i="19"/>
  <c r="Z53" i="24" l="1"/>
  <c r="Y53" i="24"/>
  <c r="AB53" i="24" s="1"/>
  <c r="X53" i="24"/>
  <c r="W53" i="24"/>
  <c r="Z52" i="24"/>
  <c r="AB52" i="24" s="1"/>
  <c r="Y52" i="24"/>
  <c r="X52" i="24"/>
  <c r="W52" i="24"/>
  <c r="T52" i="24"/>
  <c r="N52" i="24"/>
  <c r="M52" i="24"/>
  <c r="Z51" i="24"/>
  <c r="AB51" i="24" s="1"/>
  <c r="Y51" i="24"/>
  <c r="X51" i="24"/>
  <c r="AA51" i="24" s="1"/>
  <c r="W51" i="24"/>
  <c r="Z50" i="24"/>
  <c r="Y50" i="24"/>
  <c r="AB50" i="24" s="1"/>
  <c r="X50" i="24"/>
  <c r="W50" i="24"/>
  <c r="T50" i="24"/>
  <c r="N50" i="24"/>
  <c r="M50" i="24"/>
  <c r="Z49" i="24"/>
  <c r="Y49" i="24"/>
  <c r="AB49" i="24" s="1"/>
  <c r="X49" i="24"/>
  <c r="W49" i="24"/>
  <c r="Z48" i="24"/>
  <c r="AB48" i="24" s="1"/>
  <c r="Y48" i="24"/>
  <c r="X48" i="24"/>
  <c r="W48" i="24"/>
  <c r="T48" i="24"/>
  <c r="N48" i="24"/>
  <c r="M48" i="24"/>
  <c r="Z47" i="24"/>
  <c r="AB47" i="24" s="1"/>
  <c r="Y47" i="24"/>
  <c r="X47" i="24"/>
  <c r="AA47" i="24" s="1"/>
  <c r="W47" i="24"/>
  <c r="Z46" i="24"/>
  <c r="Y46" i="24"/>
  <c r="AB46" i="24" s="1"/>
  <c r="X46" i="24"/>
  <c r="W46" i="24"/>
  <c r="T46" i="24"/>
  <c r="N46" i="24"/>
  <c r="M46" i="24"/>
  <c r="Z45" i="24"/>
  <c r="Y45" i="24"/>
  <c r="AB45" i="24" s="1"/>
  <c r="X45" i="24"/>
  <c r="W45" i="24"/>
  <c r="Z44" i="24"/>
  <c r="AB44" i="24" s="1"/>
  <c r="P45" i="24" s="1"/>
  <c r="Y44" i="24"/>
  <c r="X44" i="24"/>
  <c r="W44" i="24"/>
  <c r="T44" i="24"/>
  <c r="N44" i="24"/>
  <c r="M44" i="24"/>
  <c r="Z43" i="24"/>
  <c r="AB43" i="24" s="1"/>
  <c r="Y43" i="24"/>
  <c r="X43" i="24"/>
  <c r="AA43" i="24" s="1"/>
  <c r="W43" i="24"/>
  <c r="Z42" i="24"/>
  <c r="Y42" i="24"/>
  <c r="AB42" i="24" s="1"/>
  <c r="X42" i="24"/>
  <c r="W42" i="24"/>
  <c r="T42" i="24"/>
  <c r="N42" i="24"/>
  <c r="M42" i="24"/>
  <c r="Z41" i="24"/>
  <c r="Y41" i="24"/>
  <c r="AB41" i="24" s="1"/>
  <c r="X41" i="24"/>
  <c r="W41" i="24"/>
  <c r="Z40" i="24"/>
  <c r="AB40" i="24" s="1"/>
  <c r="P41" i="24" s="1"/>
  <c r="Y40" i="24"/>
  <c r="X40" i="24"/>
  <c r="W40" i="24"/>
  <c r="T40" i="24"/>
  <c r="N40" i="24"/>
  <c r="M40" i="24"/>
  <c r="Z39" i="24"/>
  <c r="AB39" i="24" s="1"/>
  <c r="Y39" i="24"/>
  <c r="X39" i="24"/>
  <c r="AA39" i="24" s="1"/>
  <c r="W39" i="24"/>
  <c r="Z38" i="24"/>
  <c r="Y38" i="24"/>
  <c r="AB38" i="24" s="1"/>
  <c r="X38" i="24"/>
  <c r="W38" i="24"/>
  <c r="T38" i="24"/>
  <c r="N38" i="24"/>
  <c r="M38" i="24"/>
  <c r="Z37" i="24"/>
  <c r="Y37" i="24"/>
  <c r="AB37" i="24" s="1"/>
  <c r="X37" i="24"/>
  <c r="W37" i="24"/>
  <c r="Z36" i="24"/>
  <c r="AB36" i="24" s="1"/>
  <c r="P37" i="24" s="1"/>
  <c r="Y36" i="24"/>
  <c r="X36" i="24"/>
  <c r="W36" i="24"/>
  <c r="T36" i="24"/>
  <c r="N36" i="24"/>
  <c r="M36" i="24"/>
  <c r="Z35" i="24"/>
  <c r="AB35" i="24" s="1"/>
  <c r="Y35" i="24"/>
  <c r="X35" i="24"/>
  <c r="AA35" i="24" s="1"/>
  <c r="W35" i="24"/>
  <c r="Z34" i="24"/>
  <c r="Y34" i="24"/>
  <c r="AB34" i="24" s="1"/>
  <c r="X34" i="24"/>
  <c r="W34" i="24"/>
  <c r="T34" i="24"/>
  <c r="N34" i="24"/>
  <c r="M34" i="24"/>
  <c r="Z33" i="24"/>
  <c r="Y33" i="24"/>
  <c r="AB33" i="24" s="1"/>
  <c r="X33" i="24"/>
  <c r="W33" i="24"/>
  <c r="Z32" i="24"/>
  <c r="AB32" i="24" s="1"/>
  <c r="Y32" i="24"/>
  <c r="X32" i="24"/>
  <c r="W32" i="24"/>
  <c r="T32" i="24"/>
  <c r="N32" i="24"/>
  <c r="M32" i="24"/>
  <c r="Z31" i="24"/>
  <c r="AB31" i="24" s="1"/>
  <c r="Y31" i="24"/>
  <c r="X31" i="24"/>
  <c r="AA31" i="24" s="1"/>
  <c r="W31" i="24"/>
  <c r="Z30" i="24"/>
  <c r="Y30" i="24"/>
  <c r="X30" i="24"/>
  <c r="W30" i="24"/>
  <c r="T30" i="24"/>
  <c r="N30" i="24"/>
  <c r="M30" i="24"/>
  <c r="Z29" i="24"/>
  <c r="Y29" i="24"/>
  <c r="AB29" i="24" s="1"/>
  <c r="X29" i="24"/>
  <c r="W29" i="24"/>
  <c r="Z28" i="24"/>
  <c r="AB28" i="24" s="1"/>
  <c r="Y28" i="24"/>
  <c r="X28" i="24"/>
  <c r="W28" i="24"/>
  <c r="T28" i="24"/>
  <c r="N28" i="24"/>
  <c r="M28" i="24"/>
  <c r="Z27" i="24"/>
  <c r="AB27" i="24" s="1"/>
  <c r="Y27" i="24"/>
  <c r="X27" i="24"/>
  <c r="AA27" i="24" s="1"/>
  <c r="W27" i="24"/>
  <c r="Z26" i="24"/>
  <c r="Y26" i="24"/>
  <c r="AB26" i="24" s="1"/>
  <c r="X26" i="24"/>
  <c r="W26" i="24"/>
  <c r="T26" i="24"/>
  <c r="N26" i="24"/>
  <c r="M26" i="24"/>
  <c r="Z25" i="24"/>
  <c r="Y25" i="24"/>
  <c r="AB25" i="24" s="1"/>
  <c r="X25" i="24"/>
  <c r="W25" i="24"/>
  <c r="AB24" i="24"/>
  <c r="Z24" i="24"/>
  <c r="Y24" i="24"/>
  <c r="X24" i="24"/>
  <c r="W24" i="24"/>
  <c r="T24" i="24"/>
  <c r="N24" i="24"/>
  <c r="M24" i="24"/>
  <c r="Z23" i="24"/>
  <c r="AB23" i="24" s="1"/>
  <c r="Y23" i="24"/>
  <c r="X23" i="24"/>
  <c r="AA23" i="24" s="1"/>
  <c r="W23" i="24"/>
  <c r="Z22" i="24"/>
  <c r="Y22" i="24"/>
  <c r="AB22" i="24" s="1"/>
  <c r="X22" i="24"/>
  <c r="W22" i="24"/>
  <c r="T22" i="24"/>
  <c r="N22" i="24"/>
  <c r="M22" i="24"/>
  <c r="Z21" i="24"/>
  <c r="Y21" i="24"/>
  <c r="AB21" i="24" s="1"/>
  <c r="X21" i="24"/>
  <c r="W21" i="24"/>
  <c r="Z20" i="24"/>
  <c r="AB20" i="24" s="1"/>
  <c r="P21" i="24" s="1"/>
  <c r="Y20" i="24"/>
  <c r="X20" i="24"/>
  <c r="W20" i="24"/>
  <c r="T20" i="24"/>
  <c r="N20" i="24"/>
  <c r="M20" i="24"/>
  <c r="AA19" i="24"/>
  <c r="Z19" i="24"/>
  <c r="AB19" i="24" s="1"/>
  <c r="Y19" i="24"/>
  <c r="X19" i="24"/>
  <c r="W19" i="24"/>
  <c r="Z18" i="24"/>
  <c r="Y18" i="24"/>
  <c r="AB18" i="24" s="1"/>
  <c r="X18" i="24"/>
  <c r="W18" i="24"/>
  <c r="T18" i="24"/>
  <c r="N18" i="24"/>
  <c r="M18" i="24"/>
  <c r="Z17" i="24"/>
  <c r="Y17" i="24"/>
  <c r="AB17" i="24" s="1"/>
  <c r="X17" i="24"/>
  <c r="AA17" i="24" s="1"/>
  <c r="W17" i="24"/>
  <c r="Z16" i="24"/>
  <c r="AB16" i="24" s="1"/>
  <c r="P17" i="24" s="1"/>
  <c r="Y16" i="24"/>
  <c r="X16" i="24"/>
  <c r="W16" i="24"/>
  <c r="T16" i="24"/>
  <c r="N16" i="24"/>
  <c r="M16" i="24"/>
  <c r="AA15" i="24"/>
  <c r="Z15" i="24"/>
  <c r="AB15" i="24" s="1"/>
  <c r="Y15" i="24"/>
  <c r="X15" i="24"/>
  <c r="W15" i="24"/>
  <c r="Z14" i="24"/>
  <c r="Y14" i="24"/>
  <c r="AB14" i="24" s="1"/>
  <c r="X14" i="24"/>
  <c r="W14" i="24"/>
  <c r="T14" i="24"/>
  <c r="N14" i="24"/>
  <c r="M14" i="24"/>
  <c r="Z13" i="24"/>
  <c r="Y13" i="24"/>
  <c r="AB13" i="24" s="1"/>
  <c r="X13" i="24"/>
  <c r="W13" i="24"/>
  <c r="Z12" i="24"/>
  <c r="AB12" i="24" s="1"/>
  <c r="P13" i="24" s="1"/>
  <c r="Y12" i="24"/>
  <c r="X12" i="24"/>
  <c r="W12" i="24"/>
  <c r="T12" i="24"/>
  <c r="N12" i="24"/>
  <c r="M12" i="24"/>
  <c r="AB11" i="24"/>
  <c r="AA11" i="24"/>
  <c r="Z11" i="24"/>
  <c r="Y11" i="24"/>
  <c r="X11" i="24"/>
  <c r="W11" i="24"/>
  <c r="Z10" i="24"/>
  <c r="Y10" i="24"/>
  <c r="AB10" i="24" s="1"/>
  <c r="X10" i="24"/>
  <c r="W10" i="24"/>
  <c r="T10" i="24"/>
  <c r="N10" i="24"/>
  <c r="M10" i="24"/>
  <c r="N6" i="24"/>
  <c r="Q4" i="24"/>
  <c r="Q3" i="24"/>
  <c r="P3" i="24"/>
  <c r="Q2" i="24"/>
  <c r="Z53" i="23"/>
  <c r="Y53" i="23"/>
  <c r="X53" i="23"/>
  <c r="W53" i="23"/>
  <c r="Z52" i="23"/>
  <c r="AB52" i="23" s="1"/>
  <c r="Y52" i="23"/>
  <c r="X52" i="23"/>
  <c r="W52" i="23"/>
  <c r="T52" i="23"/>
  <c r="N52" i="23"/>
  <c r="M52" i="23"/>
  <c r="Z51" i="23"/>
  <c r="AB51" i="23" s="1"/>
  <c r="Y51" i="23"/>
  <c r="X51" i="23"/>
  <c r="AA51" i="23" s="1"/>
  <c r="W51" i="23"/>
  <c r="Z50" i="23"/>
  <c r="Y50" i="23"/>
  <c r="X50" i="23"/>
  <c r="W50" i="23"/>
  <c r="T50" i="23"/>
  <c r="N50" i="23"/>
  <c r="M50" i="23"/>
  <c r="Z49" i="23"/>
  <c r="Y49" i="23"/>
  <c r="X49" i="23"/>
  <c r="W49" i="23"/>
  <c r="Z48" i="23"/>
  <c r="AB48" i="23" s="1"/>
  <c r="Y48" i="23"/>
  <c r="X48" i="23"/>
  <c r="W48" i="23"/>
  <c r="T48" i="23"/>
  <c r="N48" i="23"/>
  <c r="M48" i="23"/>
  <c r="Z47" i="23"/>
  <c r="AB47" i="23" s="1"/>
  <c r="Y47" i="23"/>
  <c r="X47" i="23"/>
  <c r="AA47" i="23" s="1"/>
  <c r="W47" i="23"/>
  <c r="Z46" i="23"/>
  <c r="AB46" i="23" s="1"/>
  <c r="Y46" i="23"/>
  <c r="X46" i="23"/>
  <c r="W46" i="23"/>
  <c r="T46" i="23"/>
  <c r="N46" i="23"/>
  <c r="M46" i="23"/>
  <c r="Z45" i="23"/>
  <c r="Y45" i="23"/>
  <c r="X45" i="23"/>
  <c r="W45" i="23"/>
  <c r="Z44" i="23"/>
  <c r="AB44" i="23" s="1"/>
  <c r="Y44" i="23"/>
  <c r="X44" i="23"/>
  <c r="W44" i="23"/>
  <c r="T44" i="23"/>
  <c r="N44" i="23"/>
  <c r="M44" i="23"/>
  <c r="Z43" i="23"/>
  <c r="AB43" i="23" s="1"/>
  <c r="Y43" i="23"/>
  <c r="X43" i="23"/>
  <c r="AA43" i="23" s="1"/>
  <c r="W43" i="23"/>
  <c r="Z42" i="23"/>
  <c r="Y42" i="23"/>
  <c r="X42" i="23"/>
  <c r="W42" i="23"/>
  <c r="T42" i="23"/>
  <c r="N42" i="23"/>
  <c r="M42" i="23"/>
  <c r="Z41" i="23"/>
  <c r="Y41" i="23"/>
  <c r="X41" i="23"/>
  <c r="W41" i="23"/>
  <c r="AB40" i="23"/>
  <c r="Z40" i="23"/>
  <c r="Y40" i="23"/>
  <c r="X40" i="23"/>
  <c r="W40" i="23"/>
  <c r="T40" i="23"/>
  <c r="N40" i="23"/>
  <c r="M40" i="23"/>
  <c r="Z39" i="23"/>
  <c r="AB39" i="23" s="1"/>
  <c r="Y39" i="23"/>
  <c r="X39" i="23"/>
  <c r="AA39" i="23" s="1"/>
  <c r="W39" i="23"/>
  <c r="Z38" i="23"/>
  <c r="Y38" i="23"/>
  <c r="X38" i="23"/>
  <c r="W38" i="23"/>
  <c r="T38" i="23"/>
  <c r="N38" i="23"/>
  <c r="M38" i="23"/>
  <c r="Z37" i="23"/>
  <c r="Y37" i="23"/>
  <c r="X37" i="23"/>
  <c r="W37" i="23"/>
  <c r="Z36" i="23"/>
  <c r="AB36" i="23" s="1"/>
  <c r="Y36" i="23"/>
  <c r="X36" i="23"/>
  <c r="W36" i="23"/>
  <c r="T36" i="23"/>
  <c r="N36" i="23"/>
  <c r="M36" i="23"/>
  <c r="AA35" i="23"/>
  <c r="Z35" i="23"/>
  <c r="AB35" i="23" s="1"/>
  <c r="Y35" i="23"/>
  <c r="X35" i="23"/>
  <c r="W35" i="23"/>
  <c r="Z34" i="23"/>
  <c r="Y34" i="23"/>
  <c r="X34" i="23"/>
  <c r="W34" i="23"/>
  <c r="T34" i="23"/>
  <c r="N34" i="23"/>
  <c r="M34" i="23"/>
  <c r="Z33" i="23"/>
  <c r="Y33" i="23"/>
  <c r="X33" i="23"/>
  <c r="AA33" i="23" s="1"/>
  <c r="W33" i="23"/>
  <c r="Z32" i="23"/>
  <c r="AB32" i="23" s="1"/>
  <c r="Y32" i="23"/>
  <c r="X32" i="23"/>
  <c r="W32" i="23"/>
  <c r="T32" i="23"/>
  <c r="N32" i="23"/>
  <c r="M32" i="23"/>
  <c r="AA31" i="23"/>
  <c r="Z31" i="23"/>
  <c r="AB31" i="23" s="1"/>
  <c r="Y31" i="23"/>
  <c r="X31" i="23"/>
  <c r="W31" i="23"/>
  <c r="Z30" i="23"/>
  <c r="AB30" i="23" s="1"/>
  <c r="Y30" i="23"/>
  <c r="X30" i="23"/>
  <c r="W30" i="23"/>
  <c r="T30" i="23"/>
  <c r="N30" i="23"/>
  <c r="M30" i="23"/>
  <c r="Z29" i="23"/>
  <c r="Y29" i="23"/>
  <c r="X29" i="23"/>
  <c r="W29" i="23"/>
  <c r="Z28" i="23"/>
  <c r="AB28" i="23" s="1"/>
  <c r="Y28" i="23"/>
  <c r="X28" i="23"/>
  <c r="W28" i="23"/>
  <c r="T28" i="23"/>
  <c r="N28" i="23"/>
  <c r="M28" i="23"/>
  <c r="AB27" i="23"/>
  <c r="AA27" i="23"/>
  <c r="Z27" i="23"/>
  <c r="Y27" i="23"/>
  <c r="X27" i="23"/>
  <c r="W27" i="23"/>
  <c r="Z26" i="23"/>
  <c r="Y26" i="23"/>
  <c r="X26" i="23"/>
  <c r="W26" i="23"/>
  <c r="T26" i="23"/>
  <c r="N26" i="23"/>
  <c r="M26" i="23"/>
  <c r="Z25" i="23"/>
  <c r="AB25" i="23" s="1"/>
  <c r="Y25" i="23"/>
  <c r="X25" i="23"/>
  <c r="W25" i="23"/>
  <c r="Z24" i="23"/>
  <c r="Y24" i="23"/>
  <c r="AB24" i="23" s="1"/>
  <c r="P25" i="23" s="1"/>
  <c r="X24" i="23"/>
  <c r="W24" i="23"/>
  <c r="T24" i="23"/>
  <c r="N24" i="23"/>
  <c r="M24" i="23"/>
  <c r="AB23" i="23"/>
  <c r="Z23" i="23"/>
  <c r="Y23" i="23"/>
  <c r="X23" i="23"/>
  <c r="AA23" i="23" s="1"/>
  <c r="W23" i="23"/>
  <c r="Z22" i="23"/>
  <c r="Y22" i="23"/>
  <c r="X22" i="23"/>
  <c r="W22" i="23"/>
  <c r="T22" i="23"/>
  <c r="N22" i="23"/>
  <c r="M22" i="23"/>
  <c r="Z21" i="23"/>
  <c r="Y21" i="23"/>
  <c r="X21" i="23"/>
  <c r="W21" i="23"/>
  <c r="Z20" i="23"/>
  <c r="AB20" i="23" s="1"/>
  <c r="Y20" i="23"/>
  <c r="X20" i="23"/>
  <c r="W20" i="23"/>
  <c r="T20" i="23"/>
  <c r="N20" i="23"/>
  <c r="M20" i="23"/>
  <c r="Z19" i="23"/>
  <c r="AB19" i="23" s="1"/>
  <c r="Y19" i="23"/>
  <c r="X19" i="23"/>
  <c r="W19" i="23"/>
  <c r="AA19" i="23" s="1"/>
  <c r="Z18" i="23"/>
  <c r="Y18" i="23"/>
  <c r="X18" i="23"/>
  <c r="W18" i="23"/>
  <c r="T18" i="23"/>
  <c r="N18" i="23"/>
  <c r="M18" i="23"/>
  <c r="Z17" i="23"/>
  <c r="Y17" i="23"/>
  <c r="X17" i="23"/>
  <c r="AA17" i="23" s="1"/>
  <c r="W17" i="23"/>
  <c r="Z16" i="23"/>
  <c r="AB16" i="23" s="1"/>
  <c r="Y16" i="23"/>
  <c r="X16" i="23"/>
  <c r="W16" i="23"/>
  <c r="T16" i="23"/>
  <c r="N16" i="23"/>
  <c r="M16" i="23"/>
  <c r="Z15" i="23"/>
  <c r="AB15" i="23" s="1"/>
  <c r="Y15" i="23"/>
  <c r="X15" i="23"/>
  <c r="AA15" i="23" s="1"/>
  <c r="W15" i="23"/>
  <c r="Z14" i="23"/>
  <c r="Y14" i="23"/>
  <c r="X14" i="23"/>
  <c r="W14" i="23"/>
  <c r="T14" i="23"/>
  <c r="N14" i="23"/>
  <c r="M14" i="23"/>
  <c r="Z13" i="23"/>
  <c r="Y13" i="23"/>
  <c r="X13" i="23"/>
  <c r="W13" i="23"/>
  <c r="Z12" i="23"/>
  <c r="AB12" i="23" s="1"/>
  <c r="Y12" i="23"/>
  <c r="X12" i="23"/>
  <c r="W12" i="23"/>
  <c r="T12" i="23"/>
  <c r="N12" i="23"/>
  <c r="M12" i="23"/>
  <c r="Z11" i="23"/>
  <c r="Y11" i="23"/>
  <c r="AB11" i="23" s="1"/>
  <c r="X11" i="23"/>
  <c r="AA11" i="23" s="1"/>
  <c r="W11" i="23"/>
  <c r="Z10" i="23"/>
  <c r="Y10" i="23"/>
  <c r="X10" i="23"/>
  <c r="W10" i="23"/>
  <c r="T10" i="23"/>
  <c r="N10" i="23"/>
  <c r="M10" i="23"/>
  <c r="N6" i="23"/>
  <c r="Q4" i="23"/>
  <c r="Q3" i="23"/>
  <c r="P3" i="23"/>
  <c r="Q2" i="23"/>
  <c r="P49" i="23" l="1"/>
  <c r="AA41" i="23"/>
  <c r="AA25" i="24"/>
  <c r="AB10" i="23"/>
  <c r="AD10" i="23" s="1"/>
  <c r="O11" i="23" s="1"/>
  <c r="AA37" i="24"/>
  <c r="AA16" i="23"/>
  <c r="O16" i="23" s="1"/>
  <c r="AB33" i="23"/>
  <c r="AD32" i="23" s="1"/>
  <c r="O33" i="23" s="1"/>
  <c r="AA10" i="24"/>
  <c r="AC10" i="24" s="1"/>
  <c r="Q10" i="24" s="1"/>
  <c r="C1" i="24" s="1"/>
  <c r="AB49" i="23"/>
  <c r="AA18" i="24"/>
  <c r="AA41" i="24"/>
  <c r="AA42" i="24"/>
  <c r="AB29" i="23"/>
  <c r="P29" i="23" s="1"/>
  <c r="AB50" i="23"/>
  <c r="AA50" i="23" s="1"/>
  <c r="AA21" i="24"/>
  <c r="AA40" i="24"/>
  <c r="AA26" i="23"/>
  <c r="AC26" i="23" s="1"/>
  <c r="Q26" i="23" s="1"/>
  <c r="AA53" i="23"/>
  <c r="O52" i="23" s="1"/>
  <c r="AA12" i="24"/>
  <c r="AC12" i="24" s="1"/>
  <c r="Q12" i="24" s="1"/>
  <c r="AA13" i="23"/>
  <c r="AB26" i="23"/>
  <c r="AB53" i="23"/>
  <c r="P53" i="23" s="1"/>
  <c r="AA16" i="24"/>
  <c r="AA45" i="24"/>
  <c r="AA37" i="23"/>
  <c r="AA44" i="24"/>
  <c r="AC44" i="24" s="1"/>
  <c r="Q44" i="24" s="1"/>
  <c r="AA45" i="23"/>
  <c r="AB41" i="23"/>
  <c r="AD40" i="23" s="1"/>
  <c r="O41" i="23" s="1"/>
  <c r="AA49" i="23"/>
  <c r="AA28" i="23"/>
  <c r="AC28" i="23" s="1"/>
  <c r="Q28" i="23" s="1"/>
  <c r="AA14" i="24"/>
  <c r="AA20" i="24"/>
  <c r="AA49" i="24"/>
  <c r="AB18" i="23"/>
  <c r="P19" i="23" s="1"/>
  <c r="AB13" i="23"/>
  <c r="P13" i="23" s="1"/>
  <c r="AA21" i="23"/>
  <c r="AB34" i="23"/>
  <c r="AA34" i="23" s="1"/>
  <c r="AA24" i="24"/>
  <c r="O24" i="24" s="1"/>
  <c r="AA30" i="24"/>
  <c r="AC30" i="24" s="1"/>
  <c r="Q30" i="24" s="1"/>
  <c r="AA53" i="24"/>
  <c r="AA33" i="24"/>
  <c r="AB22" i="23"/>
  <c r="AB38" i="23"/>
  <c r="AA38" i="23" s="1"/>
  <c r="AA28" i="24"/>
  <c r="AA34" i="24"/>
  <c r="AC34" i="24" s="1"/>
  <c r="Q34" i="24" s="1"/>
  <c r="AB37" i="23"/>
  <c r="P37" i="23" s="1"/>
  <c r="AA29" i="24"/>
  <c r="AB14" i="23"/>
  <c r="AD14" i="23" s="1"/>
  <c r="O15" i="23" s="1"/>
  <c r="AB45" i="23"/>
  <c r="AD44" i="23" s="1"/>
  <c r="O45" i="23" s="1"/>
  <c r="AB17" i="23"/>
  <c r="P17" i="23" s="1"/>
  <c r="AA25" i="23"/>
  <c r="AB21" i="23"/>
  <c r="AA29" i="23"/>
  <c r="AB42" i="23"/>
  <c r="AA52" i="23"/>
  <c r="AA13" i="24"/>
  <c r="AB30" i="24"/>
  <c r="AA32" i="24"/>
  <c r="AC32" i="24" s="1"/>
  <c r="Q32" i="24" s="1"/>
  <c r="AA38" i="24"/>
  <c r="AC38" i="24" s="1"/>
  <c r="Q38" i="24" s="1"/>
  <c r="AD22" i="24"/>
  <c r="O23" i="24" s="1"/>
  <c r="P23" i="24"/>
  <c r="AD46" i="24"/>
  <c r="O47" i="24" s="1"/>
  <c r="P47" i="24"/>
  <c r="AA48" i="24"/>
  <c r="AD26" i="24"/>
  <c r="O27" i="24" s="1"/>
  <c r="P27" i="24"/>
  <c r="AD50" i="24"/>
  <c r="O51" i="24" s="1"/>
  <c r="P51" i="24"/>
  <c r="AA52" i="24"/>
  <c r="AD30" i="24"/>
  <c r="O31" i="24" s="1"/>
  <c r="P31" i="24"/>
  <c r="O32" i="24"/>
  <c r="AD10" i="24"/>
  <c r="O11" i="24" s="1"/>
  <c r="P11" i="24"/>
  <c r="P25" i="24"/>
  <c r="AD34" i="24"/>
  <c r="O35" i="24" s="1"/>
  <c r="P35" i="24"/>
  <c r="AA36" i="24"/>
  <c r="AC42" i="24"/>
  <c r="Q42" i="24" s="1"/>
  <c r="O42" i="24"/>
  <c r="P49" i="24"/>
  <c r="AD14" i="24"/>
  <c r="O15" i="24" s="1"/>
  <c r="P15" i="24"/>
  <c r="O16" i="24"/>
  <c r="AC16" i="24"/>
  <c r="Q16" i="24" s="1"/>
  <c r="AA22" i="24"/>
  <c r="P29" i="24"/>
  <c r="AD38" i="24"/>
  <c r="O39" i="24" s="1"/>
  <c r="P39" i="24"/>
  <c r="O40" i="24"/>
  <c r="AC40" i="24"/>
  <c r="Q40" i="24" s="1"/>
  <c r="AA46" i="24"/>
  <c r="P53" i="24"/>
  <c r="AC18" i="24"/>
  <c r="Q18" i="24" s="1"/>
  <c r="O18" i="24"/>
  <c r="AD18" i="24"/>
  <c r="O19" i="24" s="1"/>
  <c r="P19" i="24"/>
  <c r="O20" i="24"/>
  <c r="AC20" i="24"/>
  <c r="Q20" i="24" s="1"/>
  <c r="AA26" i="24"/>
  <c r="P33" i="24"/>
  <c r="AD42" i="24"/>
  <c r="O43" i="24" s="1"/>
  <c r="P43" i="24"/>
  <c r="AA50" i="24"/>
  <c r="O28" i="24"/>
  <c r="AC28" i="24"/>
  <c r="Q28" i="24" s="1"/>
  <c r="AC14" i="24"/>
  <c r="Q14" i="24" s="1"/>
  <c r="O14" i="24"/>
  <c r="AD12" i="24"/>
  <c r="O13" i="24" s="1"/>
  <c r="AD16" i="24"/>
  <c r="O17" i="24" s="1"/>
  <c r="AD20" i="24"/>
  <c r="O21" i="24" s="1"/>
  <c r="AD24" i="24"/>
  <c r="O25" i="24" s="1"/>
  <c r="AD28" i="24"/>
  <c r="O29" i="24" s="1"/>
  <c r="AD32" i="24"/>
  <c r="O33" i="24" s="1"/>
  <c r="AD36" i="24"/>
  <c r="O37" i="24" s="1"/>
  <c r="AD40" i="24"/>
  <c r="O41" i="24" s="1"/>
  <c r="AD44" i="24"/>
  <c r="O45" i="24" s="1"/>
  <c r="AD48" i="24"/>
  <c r="O49" i="24" s="1"/>
  <c r="AD52" i="24"/>
  <c r="O53" i="24" s="1"/>
  <c r="AD30" i="23"/>
  <c r="O31" i="23" s="1"/>
  <c r="P31" i="23"/>
  <c r="AA18" i="23"/>
  <c r="AA20" i="23"/>
  <c r="P35" i="23"/>
  <c r="AA42" i="23"/>
  <c r="AA44" i="23"/>
  <c r="AA22" i="23"/>
  <c r="AA24" i="23"/>
  <c r="AD38" i="23"/>
  <c r="O39" i="23" s="1"/>
  <c r="P39" i="23"/>
  <c r="AA46" i="23"/>
  <c r="AA48" i="23"/>
  <c r="AC16" i="23"/>
  <c r="Q16" i="23" s="1"/>
  <c r="AD42" i="23"/>
  <c r="O43" i="23" s="1"/>
  <c r="P43" i="23"/>
  <c r="AD22" i="23"/>
  <c r="O23" i="23" s="1"/>
  <c r="P23" i="23"/>
  <c r="AA30" i="23"/>
  <c r="AD18" i="23"/>
  <c r="O19" i="23" s="1"/>
  <c r="AD46" i="23"/>
  <c r="O47" i="23" s="1"/>
  <c r="P47" i="23"/>
  <c r="AA10" i="23"/>
  <c r="AA12" i="23"/>
  <c r="P21" i="23"/>
  <c r="AD26" i="23"/>
  <c r="O27" i="23" s="1"/>
  <c r="P27" i="23"/>
  <c r="AA36" i="23"/>
  <c r="AD50" i="23"/>
  <c r="O51" i="23" s="1"/>
  <c r="P51" i="23"/>
  <c r="AD12" i="23"/>
  <c r="O13" i="23" s="1"/>
  <c r="AD20" i="23"/>
  <c r="O21" i="23" s="1"/>
  <c r="AD24" i="23"/>
  <c r="O25" i="23" s="1"/>
  <c r="AD28" i="23"/>
  <c r="O29" i="23" s="1"/>
  <c r="AD36" i="23"/>
  <c r="O37" i="23" s="1"/>
  <c r="AD48" i="23"/>
  <c r="O49" i="23" s="1"/>
  <c r="AD52" i="23"/>
  <c r="O53" i="23" s="1"/>
  <c r="Q54" i="24" l="1"/>
  <c r="O10" i="24"/>
  <c r="AC38" i="23"/>
  <c r="Q38" i="23" s="1"/>
  <c r="O38" i="23"/>
  <c r="O50" i="23"/>
  <c r="AC50" i="23"/>
  <c r="Q50" i="23" s="1"/>
  <c r="AD16" i="23"/>
  <c r="O17" i="23" s="1"/>
  <c r="O30" i="24"/>
  <c r="AC24" i="24"/>
  <c r="Q24" i="24" s="1"/>
  <c r="AD34" i="23"/>
  <c r="O35" i="23" s="1"/>
  <c r="P33" i="23"/>
  <c r="P41" i="23"/>
  <c r="P45" i="23"/>
  <c r="O28" i="23"/>
  <c r="O44" i="24"/>
  <c r="O12" i="24"/>
  <c r="O38" i="24"/>
  <c r="AA40" i="23"/>
  <c r="O26" i="23"/>
  <c r="P15" i="23"/>
  <c r="O34" i="24"/>
  <c r="AA32" i="23"/>
  <c r="O32" i="23" s="1"/>
  <c r="AC52" i="23"/>
  <c r="Q52" i="23" s="1"/>
  <c r="P11" i="23"/>
  <c r="AA14" i="23"/>
  <c r="O36" i="24"/>
  <c r="AC36" i="24"/>
  <c r="Q36" i="24" s="1"/>
  <c r="O52" i="24"/>
  <c r="AC52" i="24"/>
  <c r="Q52" i="24" s="1"/>
  <c r="O48" i="24"/>
  <c r="AC48" i="24"/>
  <c r="Q48" i="24" s="1"/>
  <c r="AC50" i="24"/>
  <c r="Q50" i="24" s="1"/>
  <c r="O50" i="24"/>
  <c r="AC26" i="24"/>
  <c r="Q26" i="24" s="1"/>
  <c r="O26" i="24"/>
  <c r="AC46" i="24"/>
  <c r="Q46" i="24" s="1"/>
  <c r="O46" i="24"/>
  <c r="AC22" i="24"/>
  <c r="Q22" i="24" s="1"/>
  <c r="O22" i="24"/>
  <c r="O44" i="23"/>
  <c r="AC44" i="23"/>
  <c r="Q44" i="23" s="1"/>
  <c r="AC42" i="23"/>
  <c r="Q42" i="23" s="1"/>
  <c r="O42" i="23"/>
  <c r="O12" i="23"/>
  <c r="AC12" i="23"/>
  <c r="Q12" i="23" s="1"/>
  <c r="O36" i="23"/>
  <c r="AC36" i="23"/>
  <c r="Q36" i="23" s="1"/>
  <c r="AC10" i="23"/>
  <c r="Q10" i="23" s="1"/>
  <c r="O10" i="23"/>
  <c r="O24" i="23"/>
  <c r="AC24" i="23"/>
  <c r="Q24" i="23" s="1"/>
  <c r="O48" i="23"/>
  <c r="AC48" i="23"/>
  <c r="Q48" i="23" s="1"/>
  <c r="O22" i="23"/>
  <c r="AC22" i="23"/>
  <c r="Q22" i="23" s="1"/>
  <c r="AC30" i="23"/>
  <c r="Q30" i="23" s="1"/>
  <c r="O30" i="23"/>
  <c r="AC46" i="23"/>
  <c r="Q46" i="23" s="1"/>
  <c r="O46" i="23"/>
  <c r="O20" i="23"/>
  <c r="AC20" i="23"/>
  <c r="Q20" i="23" s="1"/>
  <c r="AC34" i="23"/>
  <c r="Q34" i="23" s="1"/>
  <c r="O34" i="23"/>
  <c r="AC18" i="23"/>
  <c r="Q18" i="23" s="1"/>
  <c r="O18" i="23"/>
  <c r="AC32" i="23" l="1"/>
  <c r="Q32" i="23" s="1"/>
  <c r="AC14" i="23"/>
  <c r="Q14" i="23" s="1"/>
  <c r="O14" i="23"/>
  <c r="O40" i="23"/>
  <c r="AC40" i="23"/>
  <c r="Q40" i="23" s="1"/>
  <c r="Q54" i="23"/>
  <c r="C1" i="23"/>
  <c r="Q4" i="19" l="1"/>
  <c r="Q3" i="19"/>
  <c r="P3" i="19"/>
  <c r="Q4" i="14"/>
  <c r="Q3" i="14"/>
  <c r="P3" i="14"/>
  <c r="Q3" i="20"/>
  <c r="Q3" i="21"/>
  <c r="Q4" i="21"/>
  <c r="P3" i="21"/>
  <c r="Q4" i="20"/>
  <c r="P3" i="20"/>
  <c r="P3" i="18"/>
  <c r="Q3" i="18"/>
  <c r="Q4" i="18"/>
  <c r="W10" i="14"/>
  <c r="X10" i="14"/>
  <c r="W12" i="14"/>
  <c r="X12" i="14"/>
  <c r="W14" i="14"/>
  <c r="X14" i="14"/>
  <c r="N6" i="14"/>
  <c r="P3" i="10"/>
  <c r="X40" i="10"/>
  <c r="W40" i="10"/>
  <c r="Z40" i="10"/>
  <c r="Y40" i="10"/>
  <c r="Z41" i="10"/>
  <c r="Y41" i="10"/>
  <c r="X41" i="10"/>
  <c r="W41" i="10"/>
  <c r="X38" i="10"/>
  <c r="W38" i="10"/>
  <c r="Z38" i="10"/>
  <c r="Y38" i="10"/>
  <c r="Z39" i="10"/>
  <c r="Y39" i="10"/>
  <c r="X39" i="10"/>
  <c r="W39" i="10"/>
  <c r="AA39" i="10"/>
  <c r="X36" i="10"/>
  <c r="W36" i="10"/>
  <c r="Z36" i="10"/>
  <c r="Y36" i="10"/>
  <c r="Z37" i="10"/>
  <c r="Y37" i="10"/>
  <c r="X37" i="10"/>
  <c r="AA37" i="10" s="1"/>
  <c r="W37" i="10"/>
  <c r="X34" i="10"/>
  <c r="W34" i="10"/>
  <c r="Z34" i="10"/>
  <c r="Y34" i="10"/>
  <c r="AB34" i="10" s="1"/>
  <c r="Z35" i="10"/>
  <c r="Y35" i="10"/>
  <c r="X35" i="10"/>
  <c r="W35" i="10"/>
  <c r="X32" i="10"/>
  <c r="W32" i="10"/>
  <c r="Z32" i="10"/>
  <c r="Y32" i="10"/>
  <c r="Z33" i="10"/>
  <c r="Y33" i="10"/>
  <c r="X33" i="10"/>
  <c r="W33" i="10"/>
  <c r="X30" i="10"/>
  <c r="W30" i="10"/>
  <c r="Z30" i="10"/>
  <c r="Y30" i="10"/>
  <c r="Z31" i="10"/>
  <c r="Y31" i="10"/>
  <c r="X31" i="10"/>
  <c r="AA31" i="10" s="1"/>
  <c r="W31" i="10"/>
  <c r="X28" i="10"/>
  <c r="W28" i="10"/>
  <c r="Z28" i="10"/>
  <c r="Y28" i="10"/>
  <c r="Z29" i="10"/>
  <c r="Y29" i="10"/>
  <c r="X29" i="10"/>
  <c r="W29" i="10"/>
  <c r="X26" i="10"/>
  <c r="W26" i="10"/>
  <c r="Z26" i="10"/>
  <c r="Y26" i="10"/>
  <c r="Z27" i="10"/>
  <c r="Y27" i="10"/>
  <c r="AB27" i="10"/>
  <c r="X27" i="10"/>
  <c r="W27" i="10"/>
  <c r="X24" i="10"/>
  <c r="W24" i="10"/>
  <c r="Z24" i="10"/>
  <c r="AB24" i="10" s="1"/>
  <c r="Y24" i="10"/>
  <c r="Z25" i="10"/>
  <c r="Y25" i="10"/>
  <c r="X25" i="10"/>
  <c r="W25" i="10"/>
  <c r="Y22" i="10"/>
  <c r="Z22" i="10"/>
  <c r="X22" i="10"/>
  <c r="W22" i="10"/>
  <c r="Z23" i="10"/>
  <c r="Y23" i="10"/>
  <c r="X23" i="10"/>
  <c r="W23" i="10"/>
  <c r="X20" i="10"/>
  <c r="W20" i="10"/>
  <c r="Z20" i="10"/>
  <c r="Y20" i="10"/>
  <c r="Z21" i="10"/>
  <c r="Y21" i="10"/>
  <c r="X21" i="10"/>
  <c r="W21" i="10"/>
  <c r="X18" i="10"/>
  <c r="W18" i="10"/>
  <c r="Z18" i="10"/>
  <c r="AB18" i="10" s="1"/>
  <c r="O19" i="10" s="1"/>
  <c r="Y18" i="10"/>
  <c r="Z19" i="10"/>
  <c r="Y19" i="10"/>
  <c r="X19" i="10"/>
  <c r="W19" i="10"/>
  <c r="X16" i="10"/>
  <c r="W16" i="10"/>
  <c r="Z16" i="10"/>
  <c r="Y16" i="10"/>
  <c r="Z17" i="10"/>
  <c r="Y17" i="10"/>
  <c r="X17" i="10"/>
  <c r="W17" i="10"/>
  <c r="X14" i="10"/>
  <c r="W14" i="10"/>
  <c r="Z14" i="10"/>
  <c r="Y14" i="10"/>
  <c r="Z15" i="10"/>
  <c r="Y15" i="10"/>
  <c r="AB15" i="10" s="1"/>
  <c r="X15" i="10"/>
  <c r="W15" i="10"/>
  <c r="X12" i="10"/>
  <c r="W12" i="10"/>
  <c r="Z12" i="10"/>
  <c r="Y12" i="10"/>
  <c r="Z13" i="10"/>
  <c r="Y13" i="10"/>
  <c r="X13" i="10"/>
  <c r="W13" i="10"/>
  <c r="X10" i="10"/>
  <c r="W10" i="10"/>
  <c r="Z10" i="10"/>
  <c r="Y10" i="10"/>
  <c r="Z11" i="10"/>
  <c r="Y11" i="10"/>
  <c r="X11" i="10"/>
  <c r="W11" i="10"/>
  <c r="AA11" i="10" s="1"/>
  <c r="M52" i="14"/>
  <c r="N52" i="14"/>
  <c r="X52" i="14"/>
  <c r="W52" i="14"/>
  <c r="Z52" i="14"/>
  <c r="Y52" i="14"/>
  <c r="AB52" i="14" s="1"/>
  <c r="Z53" i="14"/>
  <c r="Y53" i="14"/>
  <c r="X53" i="14"/>
  <c r="W53" i="14"/>
  <c r="T52" i="14"/>
  <c r="Z10" i="14"/>
  <c r="Y10" i="14"/>
  <c r="Z11" i="14"/>
  <c r="Y11" i="14"/>
  <c r="X11" i="14"/>
  <c r="W11" i="14"/>
  <c r="Z12" i="14"/>
  <c r="Y12" i="14"/>
  <c r="Z13" i="14"/>
  <c r="Y13" i="14"/>
  <c r="AB13" i="14" s="1"/>
  <c r="X13" i="14"/>
  <c r="W13" i="14"/>
  <c r="Z14" i="14"/>
  <c r="Y14" i="14"/>
  <c r="Z15" i="14"/>
  <c r="Y15" i="14"/>
  <c r="X15" i="14"/>
  <c r="W15" i="14"/>
  <c r="X16" i="14"/>
  <c r="W16" i="14"/>
  <c r="Z16" i="14"/>
  <c r="Y16" i="14"/>
  <c r="Z17" i="14"/>
  <c r="Y17" i="14"/>
  <c r="X17" i="14"/>
  <c r="AA17" i="14" s="1"/>
  <c r="W17" i="14"/>
  <c r="X18" i="14"/>
  <c r="W18" i="14"/>
  <c r="Z18" i="14"/>
  <c r="Y18" i="14"/>
  <c r="Z19" i="14"/>
  <c r="Y19" i="14"/>
  <c r="AB19" i="14"/>
  <c r="X19" i="14"/>
  <c r="W19" i="14"/>
  <c r="X20" i="14"/>
  <c r="W20" i="14"/>
  <c r="Z20" i="14"/>
  <c r="Y20" i="14"/>
  <c r="Z21" i="14"/>
  <c r="Y21" i="14"/>
  <c r="X21" i="14"/>
  <c r="W21" i="14"/>
  <c r="X22" i="14"/>
  <c r="W22" i="14"/>
  <c r="Z22" i="14"/>
  <c r="Y22" i="14"/>
  <c r="Z23" i="14"/>
  <c r="Y23" i="14"/>
  <c r="X23" i="14"/>
  <c r="W23" i="14"/>
  <c r="X24" i="14"/>
  <c r="W24" i="14"/>
  <c r="Z24" i="14"/>
  <c r="Y24" i="14"/>
  <c r="Z25" i="14"/>
  <c r="Y25" i="14"/>
  <c r="X25" i="14"/>
  <c r="W25" i="14"/>
  <c r="X26" i="14"/>
  <c r="W26" i="14"/>
  <c r="Z26" i="14"/>
  <c r="Y26" i="14"/>
  <c r="AB26" i="14" s="1"/>
  <c r="Z27" i="14"/>
  <c r="Y27" i="14"/>
  <c r="X27" i="14"/>
  <c r="W27" i="14"/>
  <c r="AA27" i="14" s="1"/>
  <c r="X28" i="14"/>
  <c r="W28" i="14"/>
  <c r="Z28" i="14"/>
  <c r="Y28" i="14"/>
  <c r="Z29" i="14"/>
  <c r="Y29" i="14"/>
  <c r="X29" i="14"/>
  <c r="W29" i="14"/>
  <c r="X30" i="14"/>
  <c r="W30" i="14"/>
  <c r="Z30" i="14"/>
  <c r="Y30" i="14"/>
  <c r="AB30" i="14" s="1"/>
  <c r="Z31" i="14"/>
  <c r="Y31" i="14"/>
  <c r="AB31" i="14" s="1"/>
  <c r="X31" i="14"/>
  <c r="W31" i="14"/>
  <c r="X32" i="14"/>
  <c r="W32" i="14"/>
  <c r="Z32" i="14"/>
  <c r="Y32" i="14"/>
  <c r="Z33" i="14"/>
  <c r="Y33" i="14"/>
  <c r="X33" i="14"/>
  <c r="W33" i="14"/>
  <c r="X34" i="14"/>
  <c r="W34" i="14"/>
  <c r="Z34" i="14"/>
  <c r="Y34" i="14"/>
  <c r="AB34" i="14"/>
  <c r="Z35" i="14"/>
  <c r="Y35" i="14"/>
  <c r="X35" i="14"/>
  <c r="W35" i="14"/>
  <c r="X36" i="14"/>
  <c r="W36" i="14"/>
  <c r="Z36" i="14"/>
  <c r="Y36" i="14"/>
  <c r="Z37" i="14"/>
  <c r="Y37" i="14"/>
  <c r="X37" i="14"/>
  <c r="W37" i="14"/>
  <c r="AA37" i="14" s="1"/>
  <c r="X38" i="14"/>
  <c r="W38" i="14"/>
  <c r="Z38" i="14"/>
  <c r="Y38" i="14"/>
  <c r="Z39" i="14"/>
  <c r="Y39" i="14"/>
  <c r="X39" i="14"/>
  <c r="W39" i="14"/>
  <c r="X40" i="14"/>
  <c r="W40" i="14"/>
  <c r="Z40" i="14"/>
  <c r="Y40" i="14"/>
  <c r="Z41" i="14"/>
  <c r="Y41" i="14"/>
  <c r="X41" i="14"/>
  <c r="W41" i="14"/>
  <c r="X42" i="14"/>
  <c r="W42" i="14"/>
  <c r="Z42" i="14"/>
  <c r="Y42" i="14"/>
  <c r="AB42" i="14" s="1"/>
  <c r="Z43" i="14"/>
  <c r="Y43" i="14"/>
  <c r="X43" i="14"/>
  <c r="AA43" i="14" s="1"/>
  <c r="W43" i="14"/>
  <c r="X44" i="14"/>
  <c r="W44" i="14"/>
  <c r="Z44" i="14"/>
  <c r="Y44" i="14"/>
  <c r="Z45" i="14"/>
  <c r="Y45" i="14"/>
  <c r="X45" i="14"/>
  <c r="W45" i="14"/>
  <c r="X46" i="14"/>
  <c r="W46" i="14"/>
  <c r="Z46" i="14"/>
  <c r="AB46" i="14" s="1"/>
  <c r="Y46" i="14"/>
  <c r="Z47" i="14"/>
  <c r="Y47" i="14"/>
  <c r="X47" i="14"/>
  <c r="W47" i="14"/>
  <c r="X48" i="14"/>
  <c r="W48" i="14"/>
  <c r="Z48" i="14"/>
  <c r="Y48" i="14"/>
  <c r="Z49" i="14"/>
  <c r="Y49" i="14"/>
  <c r="X49" i="14"/>
  <c r="W49" i="14"/>
  <c r="X50" i="14"/>
  <c r="W50" i="14"/>
  <c r="Z50" i="14"/>
  <c r="Y50" i="14"/>
  <c r="Z51" i="14"/>
  <c r="Y51" i="14"/>
  <c r="X51" i="14"/>
  <c r="W51" i="14"/>
  <c r="X10" i="21"/>
  <c r="W10" i="21"/>
  <c r="Z10" i="21"/>
  <c r="Y10" i="21"/>
  <c r="Z11" i="21"/>
  <c r="Y11" i="21"/>
  <c r="X11" i="21"/>
  <c r="W11" i="21"/>
  <c r="X12" i="21"/>
  <c r="W12" i="21"/>
  <c r="Z12" i="21"/>
  <c r="Y12" i="21"/>
  <c r="Z13" i="21"/>
  <c r="Y13" i="21"/>
  <c r="X13" i="21"/>
  <c r="W13" i="21"/>
  <c r="X14" i="21"/>
  <c r="W14" i="21"/>
  <c r="Z14" i="21"/>
  <c r="Y14" i="21"/>
  <c r="Z15" i="21"/>
  <c r="Y15" i="21"/>
  <c r="X15" i="21"/>
  <c r="W15" i="21"/>
  <c r="X16" i="21"/>
  <c r="W16" i="21"/>
  <c r="Z16" i="21"/>
  <c r="Y16" i="21"/>
  <c r="AB16" i="21" s="1"/>
  <c r="Z17" i="21"/>
  <c r="Y17" i="21"/>
  <c r="X17" i="21"/>
  <c r="W17" i="21"/>
  <c r="X18" i="21"/>
  <c r="W18" i="21"/>
  <c r="Z18" i="21"/>
  <c r="Y18" i="21"/>
  <c r="Z19" i="21"/>
  <c r="Y19" i="21"/>
  <c r="X19" i="21"/>
  <c r="W19" i="21"/>
  <c r="X20" i="21"/>
  <c r="W20" i="21"/>
  <c r="Z20" i="21"/>
  <c r="Y20" i="21"/>
  <c r="Z21" i="21"/>
  <c r="Y21" i="21"/>
  <c r="AB21" i="21" s="1"/>
  <c r="X21" i="21"/>
  <c r="W21" i="21"/>
  <c r="X22" i="21"/>
  <c r="W22" i="21"/>
  <c r="Z22" i="21"/>
  <c r="Y22" i="21"/>
  <c r="Z23" i="21"/>
  <c r="Y23" i="21"/>
  <c r="X23" i="21"/>
  <c r="W23" i="21"/>
  <c r="AA23" i="21" s="1"/>
  <c r="X24" i="21"/>
  <c r="W24" i="21"/>
  <c r="Z24" i="21"/>
  <c r="Y24" i="21"/>
  <c r="Z25" i="21"/>
  <c r="Y25" i="21"/>
  <c r="AB25" i="21" s="1"/>
  <c r="X25" i="21"/>
  <c r="W25" i="21"/>
  <c r="X26" i="21"/>
  <c r="W26" i="21"/>
  <c r="Z26" i="21"/>
  <c r="Y26" i="21"/>
  <c r="Z27" i="21"/>
  <c r="Y27" i="21"/>
  <c r="X27" i="21"/>
  <c r="W27" i="21"/>
  <c r="X28" i="21"/>
  <c r="W28" i="21"/>
  <c r="Z28" i="21"/>
  <c r="Y28" i="21"/>
  <c r="Z29" i="21"/>
  <c r="Y29" i="21"/>
  <c r="X29" i="21"/>
  <c r="W29" i="21"/>
  <c r="AA29" i="21" s="1"/>
  <c r="X30" i="21"/>
  <c r="W30" i="21"/>
  <c r="Z30" i="21"/>
  <c r="Y30" i="21"/>
  <c r="Z31" i="21"/>
  <c r="Y31" i="21"/>
  <c r="AB31" i="21" s="1"/>
  <c r="X31" i="21"/>
  <c r="W31" i="21"/>
  <c r="X32" i="21"/>
  <c r="W32" i="21"/>
  <c r="Z32" i="21"/>
  <c r="Y32" i="21"/>
  <c r="AB32" i="21" s="1"/>
  <c r="Z33" i="21"/>
  <c r="Y33" i="21"/>
  <c r="X33" i="21"/>
  <c r="AA33" i="21" s="1"/>
  <c r="W33" i="21"/>
  <c r="X34" i="21"/>
  <c r="W34" i="21"/>
  <c r="Z34" i="21"/>
  <c r="Y34" i="21"/>
  <c r="Z35" i="21"/>
  <c r="Y35" i="21"/>
  <c r="X35" i="21"/>
  <c r="W35" i="21"/>
  <c r="AA35" i="21" s="1"/>
  <c r="X36" i="21"/>
  <c r="W36" i="21"/>
  <c r="Z36" i="21"/>
  <c r="AB36" i="21" s="1"/>
  <c r="Y36" i="21"/>
  <c r="Z37" i="21"/>
  <c r="Y37" i="21"/>
  <c r="X37" i="21"/>
  <c r="W37" i="21"/>
  <c r="AA37" i="21" s="1"/>
  <c r="X38" i="21"/>
  <c r="W38" i="21"/>
  <c r="Z38" i="21"/>
  <c r="Y38" i="21"/>
  <c r="Z39" i="21"/>
  <c r="Y39" i="21"/>
  <c r="AB39" i="21" s="1"/>
  <c r="X39" i="21"/>
  <c r="W39" i="21"/>
  <c r="X40" i="21"/>
  <c r="W40" i="21"/>
  <c r="Z40" i="21"/>
  <c r="Y40" i="21"/>
  <c r="Z41" i="21"/>
  <c r="Y41" i="21"/>
  <c r="X41" i="21"/>
  <c r="W41" i="21"/>
  <c r="X42" i="21"/>
  <c r="W42" i="21"/>
  <c r="Z42" i="21"/>
  <c r="Y42" i="21"/>
  <c r="Z43" i="21"/>
  <c r="AB43" i="21" s="1"/>
  <c r="Y43" i="21"/>
  <c r="X43" i="21"/>
  <c r="W43" i="21"/>
  <c r="AA43" i="21" s="1"/>
  <c r="X44" i="21"/>
  <c r="W44" i="21"/>
  <c r="Z44" i="21"/>
  <c r="Y44" i="21"/>
  <c r="Z45" i="21"/>
  <c r="Y45" i="21"/>
  <c r="X45" i="21"/>
  <c r="W45" i="21"/>
  <c r="X46" i="21"/>
  <c r="W46" i="21"/>
  <c r="Z46" i="21"/>
  <c r="Y46" i="21"/>
  <c r="Z47" i="21"/>
  <c r="Y47" i="21"/>
  <c r="AB47" i="21" s="1"/>
  <c r="X47" i="21"/>
  <c r="W47" i="21"/>
  <c r="X48" i="21"/>
  <c r="W48" i="21"/>
  <c r="Z48" i="21"/>
  <c r="Y48" i="21"/>
  <c r="Z49" i="21"/>
  <c r="AB49" i="21" s="1"/>
  <c r="Y49" i="21"/>
  <c r="X49" i="21"/>
  <c r="W49" i="21"/>
  <c r="X50" i="21"/>
  <c r="W50" i="21"/>
  <c r="Z50" i="21"/>
  <c r="Y50" i="21"/>
  <c r="AB50" i="21" s="1"/>
  <c r="Z51" i="21"/>
  <c r="AB51" i="21" s="1"/>
  <c r="Y51" i="21"/>
  <c r="X51" i="21"/>
  <c r="W51" i="21"/>
  <c r="X52" i="21"/>
  <c r="W52" i="21"/>
  <c r="Z52" i="21"/>
  <c r="Y52" i="21"/>
  <c r="Z53" i="21"/>
  <c r="Y53" i="21"/>
  <c r="X53" i="21"/>
  <c r="W53" i="21"/>
  <c r="N6" i="21"/>
  <c r="M10" i="21"/>
  <c r="N10" i="21"/>
  <c r="T10" i="21"/>
  <c r="M12" i="21"/>
  <c r="N12" i="21"/>
  <c r="T12" i="21"/>
  <c r="M14" i="21"/>
  <c r="N14" i="21"/>
  <c r="T14" i="21"/>
  <c r="M16" i="21"/>
  <c r="N16" i="21"/>
  <c r="T16" i="21"/>
  <c r="M18" i="21"/>
  <c r="N18" i="21"/>
  <c r="T18" i="21"/>
  <c r="M20" i="21"/>
  <c r="N20" i="21"/>
  <c r="T20" i="21"/>
  <c r="M22" i="21"/>
  <c r="N22" i="21"/>
  <c r="T22" i="21"/>
  <c r="M24" i="21"/>
  <c r="N24" i="21"/>
  <c r="T24" i="21"/>
  <c r="M26" i="21"/>
  <c r="N26" i="21"/>
  <c r="T26" i="21"/>
  <c r="M28" i="21"/>
  <c r="N28" i="21"/>
  <c r="T28" i="21"/>
  <c r="M30" i="21"/>
  <c r="N30" i="21"/>
  <c r="T30" i="21"/>
  <c r="M32" i="21"/>
  <c r="N32" i="21"/>
  <c r="T32" i="21"/>
  <c r="M34" i="21"/>
  <c r="N34" i="21"/>
  <c r="T34" i="21"/>
  <c r="M36" i="21"/>
  <c r="N36" i="21"/>
  <c r="T36" i="21"/>
  <c r="M38" i="21"/>
  <c r="N38" i="21"/>
  <c r="T38" i="21"/>
  <c r="M40" i="21"/>
  <c r="N40" i="21"/>
  <c r="T40" i="21"/>
  <c r="M42" i="21"/>
  <c r="N42" i="21"/>
  <c r="T42" i="21"/>
  <c r="M44" i="21"/>
  <c r="N44" i="21"/>
  <c r="T44" i="21"/>
  <c r="M46" i="21"/>
  <c r="N46" i="21"/>
  <c r="T46" i="21"/>
  <c r="M48" i="21"/>
  <c r="N48" i="21"/>
  <c r="T48" i="21"/>
  <c r="M50" i="21"/>
  <c r="N50" i="21"/>
  <c r="T50" i="21"/>
  <c r="M52" i="21"/>
  <c r="N52" i="21"/>
  <c r="T52" i="21"/>
  <c r="X10" i="20"/>
  <c r="W10" i="20"/>
  <c r="Z10" i="20"/>
  <c r="Y10" i="20"/>
  <c r="AB10" i="20" s="1"/>
  <c r="Z11" i="20"/>
  <c r="Y11" i="20"/>
  <c r="X11" i="20"/>
  <c r="W11" i="20"/>
  <c r="X12" i="20"/>
  <c r="W12" i="20"/>
  <c r="Z12" i="20"/>
  <c r="AB12" i="20" s="1"/>
  <c r="Y12" i="20"/>
  <c r="Z13" i="20"/>
  <c r="Y13" i="20"/>
  <c r="AB13" i="20" s="1"/>
  <c r="X13" i="20"/>
  <c r="W13" i="20"/>
  <c r="X14" i="20"/>
  <c r="W14" i="20"/>
  <c r="Z14" i="20"/>
  <c r="Y14" i="20"/>
  <c r="Z15" i="20"/>
  <c r="AB15" i="20" s="1"/>
  <c r="Y15" i="20"/>
  <c r="X15" i="20"/>
  <c r="AA15" i="20" s="1"/>
  <c r="W15" i="20"/>
  <c r="X16" i="20"/>
  <c r="W16" i="20"/>
  <c r="Z16" i="20"/>
  <c r="Y16" i="20"/>
  <c r="Z17" i="20"/>
  <c r="Y17" i="20"/>
  <c r="X17" i="20"/>
  <c r="AA17" i="20" s="1"/>
  <c r="W17" i="20"/>
  <c r="X18" i="20"/>
  <c r="W18" i="20"/>
  <c r="Z18" i="20"/>
  <c r="Y18" i="20"/>
  <c r="Z19" i="20"/>
  <c r="Y19" i="20"/>
  <c r="X19" i="20"/>
  <c r="W19" i="20"/>
  <c r="AA19" i="20" s="1"/>
  <c r="X20" i="20"/>
  <c r="W20" i="20"/>
  <c r="Z20" i="20"/>
  <c r="AB20" i="20" s="1"/>
  <c r="Y20" i="20"/>
  <c r="Z21" i="20"/>
  <c r="AB21" i="20" s="1"/>
  <c r="Y21" i="20"/>
  <c r="X21" i="20"/>
  <c r="W21" i="20"/>
  <c r="X22" i="20"/>
  <c r="W22" i="20"/>
  <c r="Z22" i="20"/>
  <c r="Y22" i="20"/>
  <c r="Z23" i="20"/>
  <c r="Y23" i="20"/>
  <c r="X23" i="20"/>
  <c r="W23" i="20"/>
  <c r="X24" i="20"/>
  <c r="W24" i="20"/>
  <c r="Z24" i="20"/>
  <c r="Y24" i="20"/>
  <c r="Z25" i="20"/>
  <c r="Y25" i="20"/>
  <c r="X25" i="20"/>
  <c r="W25" i="20"/>
  <c r="AA25" i="20" s="1"/>
  <c r="X26" i="20"/>
  <c r="W26" i="20"/>
  <c r="Z26" i="20"/>
  <c r="Y26" i="20"/>
  <c r="Z27" i="20"/>
  <c r="Y27" i="20"/>
  <c r="X27" i="20"/>
  <c r="W27" i="20"/>
  <c r="X28" i="20"/>
  <c r="W28" i="20"/>
  <c r="Z28" i="20"/>
  <c r="Y28" i="20"/>
  <c r="Z29" i="20"/>
  <c r="Y29" i="20"/>
  <c r="AB29" i="20" s="1"/>
  <c r="X29" i="20"/>
  <c r="W29" i="20"/>
  <c r="AA29" i="20" s="1"/>
  <c r="X30" i="20"/>
  <c r="W30" i="20"/>
  <c r="Z30" i="20"/>
  <c r="Y30" i="20"/>
  <c r="Z31" i="20"/>
  <c r="Y31" i="20"/>
  <c r="X31" i="20"/>
  <c r="W31" i="20"/>
  <c r="X32" i="20"/>
  <c r="W32" i="20"/>
  <c r="Z32" i="20"/>
  <c r="Y32" i="20"/>
  <c r="Z33" i="20"/>
  <c r="Y33" i="20"/>
  <c r="X33" i="20"/>
  <c r="W33" i="20"/>
  <c r="X34" i="20"/>
  <c r="W34" i="20"/>
  <c r="Z34" i="20"/>
  <c r="Y34" i="20"/>
  <c r="Z35" i="20"/>
  <c r="AB35" i="20" s="1"/>
  <c r="Y35" i="20"/>
  <c r="X35" i="20"/>
  <c r="W35" i="20"/>
  <c r="X36" i="20"/>
  <c r="W36" i="20"/>
  <c r="Z36" i="20"/>
  <c r="Y36" i="20"/>
  <c r="AB36" i="20" s="1"/>
  <c r="Z37" i="20"/>
  <c r="Y37" i="20"/>
  <c r="X37" i="20"/>
  <c r="W37" i="20"/>
  <c r="X38" i="20"/>
  <c r="W38" i="20"/>
  <c r="Z38" i="20"/>
  <c r="Y38" i="20"/>
  <c r="Z39" i="20"/>
  <c r="Y39" i="20"/>
  <c r="AB39" i="20" s="1"/>
  <c r="X39" i="20"/>
  <c r="W39" i="20"/>
  <c r="X40" i="20"/>
  <c r="W40" i="20"/>
  <c r="Z40" i="20"/>
  <c r="Y40" i="20"/>
  <c r="Z41" i="20"/>
  <c r="Y41" i="20"/>
  <c r="X41" i="20"/>
  <c r="W41" i="20"/>
  <c r="X42" i="20"/>
  <c r="W42" i="20"/>
  <c r="Z42" i="20"/>
  <c r="Y42" i="20"/>
  <c r="Z43" i="20"/>
  <c r="Y43" i="20"/>
  <c r="AB43" i="20" s="1"/>
  <c r="X43" i="20"/>
  <c r="W43" i="20"/>
  <c r="X44" i="20"/>
  <c r="W44" i="20"/>
  <c r="Z44" i="20"/>
  <c r="Y44" i="20"/>
  <c r="Z45" i="20"/>
  <c r="Y45" i="20"/>
  <c r="AB45" i="20" s="1"/>
  <c r="X45" i="20"/>
  <c r="W45" i="20"/>
  <c r="AA45" i="20"/>
  <c r="X46" i="20"/>
  <c r="W46" i="20"/>
  <c r="Z46" i="20"/>
  <c r="Y46" i="20"/>
  <c r="Z47" i="20"/>
  <c r="Y47" i="20"/>
  <c r="X47" i="20"/>
  <c r="AA47" i="20" s="1"/>
  <c r="W47" i="20"/>
  <c r="X48" i="20"/>
  <c r="W48" i="20"/>
  <c r="Z48" i="20"/>
  <c r="Y48" i="20"/>
  <c r="Z49" i="20"/>
  <c r="Y49" i="20"/>
  <c r="X49" i="20"/>
  <c r="W49" i="20"/>
  <c r="X50" i="20"/>
  <c r="W50" i="20"/>
  <c r="Z50" i="20"/>
  <c r="Y50" i="20"/>
  <c r="Z51" i="20"/>
  <c r="Y51" i="20"/>
  <c r="X51" i="20"/>
  <c r="W51" i="20"/>
  <c r="X52" i="20"/>
  <c r="W52" i="20"/>
  <c r="Z52" i="20"/>
  <c r="Y52" i="20"/>
  <c r="Z53" i="20"/>
  <c r="Y53" i="20"/>
  <c r="X53" i="20"/>
  <c r="W53" i="20"/>
  <c r="N6" i="20"/>
  <c r="M10" i="20"/>
  <c r="N10" i="20"/>
  <c r="T10" i="20"/>
  <c r="M12" i="20"/>
  <c r="N12" i="20"/>
  <c r="T12" i="20"/>
  <c r="M14" i="20"/>
  <c r="N14" i="20"/>
  <c r="T14" i="20"/>
  <c r="M16" i="20"/>
  <c r="N16" i="20"/>
  <c r="T16" i="20"/>
  <c r="M18" i="20"/>
  <c r="N18" i="20"/>
  <c r="T18" i="20"/>
  <c r="M20" i="20"/>
  <c r="N20" i="20"/>
  <c r="T20" i="20"/>
  <c r="M22" i="20"/>
  <c r="N22" i="20"/>
  <c r="T22" i="20"/>
  <c r="M24" i="20"/>
  <c r="N24" i="20"/>
  <c r="T24" i="20"/>
  <c r="M26" i="20"/>
  <c r="N26" i="20"/>
  <c r="T26" i="20"/>
  <c r="M28" i="20"/>
  <c r="N28" i="20"/>
  <c r="T28" i="20"/>
  <c r="M30" i="20"/>
  <c r="N30" i="20"/>
  <c r="T30" i="20"/>
  <c r="M32" i="20"/>
  <c r="N32" i="20"/>
  <c r="T32" i="20"/>
  <c r="M34" i="20"/>
  <c r="N34" i="20"/>
  <c r="T34" i="20"/>
  <c r="M36" i="20"/>
  <c r="N36" i="20"/>
  <c r="T36" i="20"/>
  <c r="M38" i="20"/>
  <c r="N38" i="20"/>
  <c r="T38" i="20"/>
  <c r="M40" i="20"/>
  <c r="N40" i="20"/>
  <c r="T40" i="20"/>
  <c r="M42" i="20"/>
  <c r="N42" i="20"/>
  <c r="T42" i="20"/>
  <c r="M44" i="20"/>
  <c r="N44" i="20"/>
  <c r="T44" i="20"/>
  <c r="M46" i="20"/>
  <c r="N46" i="20"/>
  <c r="T46" i="20"/>
  <c r="M48" i="20"/>
  <c r="N48" i="20"/>
  <c r="T48" i="20"/>
  <c r="M50" i="20"/>
  <c r="N50" i="20"/>
  <c r="T50" i="20"/>
  <c r="M52" i="20"/>
  <c r="N52" i="20"/>
  <c r="T52" i="20"/>
  <c r="X10" i="19"/>
  <c r="W10" i="19"/>
  <c r="Z10" i="19"/>
  <c r="Y10" i="19"/>
  <c r="Z11" i="19"/>
  <c r="Y11" i="19"/>
  <c r="AB11" i="19" s="1"/>
  <c r="X11" i="19"/>
  <c r="W11" i="19"/>
  <c r="X12" i="19"/>
  <c r="W12" i="19"/>
  <c r="Z12" i="19"/>
  <c r="Y12" i="19"/>
  <c r="Z13" i="19"/>
  <c r="Y13" i="19"/>
  <c r="X13" i="19"/>
  <c r="W13" i="19"/>
  <c r="X14" i="19"/>
  <c r="W14" i="19"/>
  <c r="Z14" i="19"/>
  <c r="Y14" i="19"/>
  <c r="Z15" i="19"/>
  <c r="Y15" i="19"/>
  <c r="X15" i="19"/>
  <c r="W15" i="19"/>
  <c r="X16" i="19"/>
  <c r="W16" i="19"/>
  <c r="Z16" i="19"/>
  <c r="Y16" i="19"/>
  <c r="AB16" i="19" s="1"/>
  <c r="Z17" i="19"/>
  <c r="Y17" i="19"/>
  <c r="X17" i="19"/>
  <c r="W17" i="19"/>
  <c r="X18" i="19"/>
  <c r="W18" i="19"/>
  <c r="Z18" i="19"/>
  <c r="Y18" i="19"/>
  <c r="Z19" i="19"/>
  <c r="AB19" i="19" s="1"/>
  <c r="Y19" i="19"/>
  <c r="X19" i="19"/>
  <c r="W19" i="19"/>
  <c r="AA19" i="19" s="1"/>
  <c r="X20" i="19"/>
  <c r="W20" i="19"/>
  <c r="Z20" i="19"/>
  <c r="Y20" i="19"/>
  <c r="Z21" i="19"/>
  <c r="Y21" i="19"/>
  <c r="X21" i="19"/>
  <c r="W21" i="19"/>
  <c r="X22" i="19"/>
  <c r="W22" i="19"/>
  <c r="Z22" i="19"/>
  <c r="Y22" i="19"/>
  <c r="Z23" i="19"/>
  <c r="AB23" i="19" s="1"/>
  <c r="Y23" i="19"/>
  <c r="X23" i="19"/>
  <c r="W23" i="19"/>
  <c r="X24" i="19"/>
  <c r="W24" i="19"/>
  <c r="Z24" i="19"/>
  <c r="Y24" i="19"/>
  <c r="Z25" i="19"/>
  <c r="Y25" i="19"/>
  <c r="X25" i="19"/>
  <c r="W25" i="19"/>
  <c r="X26" i="19"/>
  <c r="W26" i="19"/>
  <c r="Z26" i="19"/>
  <c r="Y26" i="19"/>
  <c r="Z27" i="19"/>
  <c r="Y27" i="19"/>
  <c r="X27" i="19"/>
  <c r="W27" i="19"/>
  <c r="X28" i="19"/>
  <c r="W28" i="19"/>
  <c r="Z28" i="19"/>
  <c r="Y28" i="19"/>
  <c r="Z29" i="19"/>
  <c r="Y29" i="19"/>
  <c r="X29" i="19"/>
  <c r="W29" i="19"/>
  <c r="AA29" i="19" s="1"/>
  <c r="X30" i="19"/>
  <c r="W30" i="19"/>
  <c r="Z30" i="19"/>
  <c r="Y30" i="19"/>
  <c r="Z31" i="19"/>
  <c r="Y31" i="19"/>
  <c r="X31" i="19"/>
  <c r="W31" i="19"/>
  <c r="X32" i="19"/>
  <c r="W32" i="19"/>
  <c r="Z32" i="19"/>
  <c r="Y32" i="19"/>
  <c r="Z33" i="19"/>
  <c r="Y33" i="19"/>
  <c r="X33" i="19"/>
  <c r="W33" i="19"/>
  <c r="X34" i="19"/>
  <c r="W34" i="19"/>
  <c r="Z34" i="19"/>
  <c r="Y34" i="19"/>
  <c r="Z35" i="19"/>
  <c r="Y35" i="19"/>
  <c r="X35" i="19"/>
  <c r="W35" i="19"/>
  <c r="X36" i="19"/>
  <c r="W36" i="19"/>
  <c r="Z36" i="19"/>
  <c r="Y36" i="19"/>
  <c r="Z37" i="19"/>
  <c r="Y37" i="19"/>
  <c r="AB37" i="19"/>
  <c r="X37" i="19"/>
  <c r="W37" i="19"/>
  <c r="X38" i="19"/>
  <c r="W38" i="19"/>
  <c r="Z38" i="19"/>
  <c r="Y38" i="19"/>
  <c r="Z39" i="19"/>
  <c r="Y39" i="19"/>
  <c r="X39" i="19"/>
  <c r="AA39" i="19" s="1"/>
  <c r="W39" i="19"/>
  <c r="X40" i="19"/>
  <c r="W40" i="19"/>
  <c r="Z40" i="19"/>
  <c r="AB40" i="19" s="1"/>
  <c r="Y40" i="19"/>
  <c r="Z41" i="19"/>
  <c r="Y41" i="19"/>
  <c r="X41" i="19"/>
  <c r="W41" i="19"/>
  <c r="X42" i="19"/>
  <c r="W42" i="19"/>
  <c r="Z42" i="19"/>
  <c r="Y42" i="19"/>
  <c r="Z43" i="19"/>
  <c r="Y43" i="19"/>
  <c r="X43" i="19"/>
  <c r="W43" i="19"/>
  <c r="X44" i="19"/>
  <c r="W44" i="19"/>
  <c r="Z44" i="19"/>
  <c r="Y44" i="19"/>
  <c r="Z45" i="19"/>
  <c r="Y45" i="19"/>
  <c r="X45" i="19"/>
  <c r="W45" i="19"/>
  <c r="X46" i="19"/>
  <c r="W46" i="19"/>
  <c r="Z46" i="19"/>
  <c r="Y46" i="19"/>
  <c r="Z47" i="19"/>
  <c r="Y47" i="19"/>
  <c r="X47" i="19"/>
  <c r="W47" i="19"/>
  <c r="X48" i="19"/>
  <c r="W48" i="19"/>
  <c r="Z48" i="19"/>
  <c r="AB48" i="19" s="1"/>
  <c r="Y48" i="19"/>
  <c r="Z49" i="19"/>
  <c r="Y49" i="19"/>
  <c r="X49" i="19"/>
  <c r="W49" i="19"/>
  <c r="X50" i="19"/>
  <c r="W50" i="19"/>
  <c r="Z50" i="19"/>
  <c r="Y50" i="19"/>
  <c r="Z51" i="19"/>
  <c r="Y51" i="19"/>
  <c r="X51" i="19"/>
  <c r="W51" i="19"/>
  <c r="X52" i="19"/>
  <c r="W52" i="19"/>
  <c r="Z52" i="19"/>
  <c r="AB52" i="19" s="1"/>
  <c r="Y52" i="19"/>
  <c r="Z53" i="19"/>
  <c r="Y53" i="19"/>
  <c r="X53" i="19"/>
  <c r="W53" i="19"/>
  <c r="N6" i="19"/>
  <c r="M10" i="19"/>
  <c r="N10" i="19"/>
  <c r="T10" i="19"/>
  <c r="M12" i="19"/>
  <c r="N12" i="19"/>
  <c r="T12" i="19"/>
  <c r="M14" i="19"/>
  <c r="N14" i="19"/>
  <c r="T14" i="19"/>
  <c r="M16" i="19"/>
  <c r="N16" i="19"/>
  <c r="T16" i="19"/>
  <c r="M18" i="19"/>
  <c r="N18" i="19"/>
  <c r="T18" i="19"/>
  <c r="M20" i="19"/>
  <c r="N20" i="19"/>
  <c r="T20" i="19"/>
  <c r="M22" i="19"/>
  <c r="N22" i="19"/>
  <c r="T22" i="19"/>
  <c r="M24" i="19"/>
  <c r="N24" i="19"/>
  <c r="T24" i="19"/>
  <c r="M26" i="19"/>
  <c r="N26" i="19"/>
  <c r="T26" i="19"/>
  <c r="M28" i="19"/>
  <c r="N28" i="19"/>
  <c r="T28" i="19"/>
  <c r="M30" i="19"/>
  <c r="N30" i="19"/>
  <c r="T30" i="19"/>
  <c r="M32" i="19"/>
  <c r="N32" i="19"/>
  <c r="T32" i="19"/>
  <c r="M34" i="19"/>
  <c r="N34" i="19"/>
  <c r="T34" i="19"/>
  <c r="M36" i="19"/>
  <c r="N36" i="19"/>
  <c r="T36" i="19"/>
  <c r="M38" i="19"/>
  <c r="N38" i="19"/>
  <c r="T38" i="19"/>
  <c r="M40" i="19"/>
  <c r="N40" i="19"/>
  <c r="T40" i="19"/>
  <c r="M42" i="19"/>
  <c r="T42" i="19"/>
  <c r="M44" i="19"/>
  <c r="T44" i="19"/>
  <c r="M46" i="19"/>
  <c r="N46" i="19"/>
  <c r="T46" i="19"/>
  <c r="M48" i="19"/>
  <c r="N48" i="19"/>
  <c r="T48" i="19"/>
  <c r="M50" i="19"/>
  <c r="N50" i="19"/>
  <c r="T50" i="19"/>
  <c r="M52" i="19"/>
  <c r="N52" i="19"/>
  <c r="T52" i="19"/>
  <c r="X10" i="18"/>
  <c r="W10" i="18"/>
  <c r="Z10" i="18"/>
  <c r="Y10" i="18"/>
  <c r="AB10" i="18" s="1"/>
  <c r="Z11" i="18"/>
  <c r="Y11" i="18"/>
  <c r="X11" i="18"/>
  <c r="W11" i="18"/>
  <c r="X12" i="18"/>
  <c r="W12" i="18"/>
  <c r="Z12" i="18"/>
  <c r="Y12" i="18"/>
  <c r="Z13" i="18"/>
  <c r="Y13" i="18"/>
  <c r="X13" i="18"/>
  <c r="W13" i="18"/>
  <c r="AA13" i="18" s="1"/>
  <c r="X14" i="18"/>
  <c r="W14" i="18"/>
  <c r="Z14" i="18"/>
  <c r="Y14" i="18"/>
  <c r="Z15" i="18"/>
  <c r="Y15" i="18"/>
  <c r="AB15" i="18" s="1"/>
  <c r="X15" i="18"/>
  <c r="W15" i="18"/>
  <c r="X16" i="18"/>
  <c r="W16" i="18"/>
  <c r="Z16" i="18"/>
  <c r="Y16" i="18"/>
  <c r="Z17" i="18"/>
  <c r="Y17" i="18"/>
  <c r="X17" i="18"/>
  <c r="W17" i="18"/>
  <c r="X18" i="18"/>
  <c r="W18" i="18"/>
  <c r="Z18" i="18"/>
  <c r="Y18" i="18"/>
  <c r="Z19" i="18"/>
  <c r="Y19" i="18"/>
  <c r="X19" i="18"/>
  <c r="W19" i="18"/>
  <c r="X20" i="18"/>
  <c r="W20" i="18"/>
  <c r="Z20" i="18"/>
  <c r="Y20" i="18"/>
  <c r="Z21" i="18"/>
  <c r="Y21" i="18"/>
  <c r="X21" i="18"/>
  <c r="W21" i="18"/>
  <c r="X22" i="18"/>
  <c r="W22" i="18"/>
  <c r="Z22" i="18"/>
  <c r="Y22" i="18"/>
  <c r="Z23" i="18"/>
  <c r="Y23" i="18"/>
  <c r="X23" i="18"/>
  <c r="W23" i="18"/>
  <c r="X24" i="18"/>
  <c r="W24" i="18"/>
  <c r="Z24" i="18"/>
  <c r="Y24" i="18"/>
  <c r="Z25" i="18"/>
  <c r="Y25" i="18"/>
  <c r="X25" i="18"/>
  <c r="W25" i="18"/>
  <c r="X26" i="18"/>
  <c r="W26" i="18"/>
  <c r="Z26" i="18"/>
  <c r="Y26" i="18"/>
  <c r="Z27" i="18"/>
  <c r="AB27" i="18" s="1"/>
  <c r="Y27" i="18"/>
  <c r="X27" i="18"/>
  <c r="AA27" i="18" s="1"/>
  <c r="W27" i="18"/>
  <c r="X28" i="18"/>
  <c r="W28" i="18"/>
  <c r="Z28" i="18"/>
  <c r="Y28" i="18"/>
  <c r="Z29" i="18"/>
  <c r="Y29" i="18"/>
  <c r="X29" i="18"/>
  <c r="W29" i="18"/>
  <c r="X30" i="18"/>
  <c r="W30" i="18"/>
  <c r="Z30" i="18"/>
  <c r="AB30" i="18" s="1"/>
  <c r="Y30" i="18"/>
  <c r="Z31" i="18"/>
  <c r="Y31" i="18"/>
  <c r="AB31" i="18" s="1"/>
  <c r="X31" i="18"/>
  <c r="W31" i="18"/>
  <c r="X32" i="18"/>
  <c r="W32" i="18"/>
  <c r="Z32" i="18"/>
  <c r="Y32" i="18"/>
  <c r="Z33" i="18"/>
  <c r="Y33" i="18"/>
  <c r="X33" i="18"/>
  <c r="W33" i="18"/>
  <c r="X34" i="18"/>
  <c r="W34" i="18"/>
  <c r="Z34" i="18"/>
  <c r="Y34" i="18"/>
  <c r="Z35" i="18"/>
  <c r="Y35" i="18"/>
  <c r="X35" i="18"/>
  <c r="W35" i="18"/>
  <c r="X36" i="18"/>
  <c r="W36" i="18"/>
  <c r="Z36" i="18"/>
  <c r="AB36" i="18" s="1"/>
  <c r="Y36" i="18"/>
  <c r="Z37" i="18"/>
  <c r="Y37" i="18"/>
  <c r="X37" i="18"/>
  <c r="W37" i="18"/>
  <c r="X38" i="18"/>
  <c r="W38" i="18"/>
  <c r="Z38" i="18"/>
  <c r="Y38" i="18"/>
  <c r="Z39" i="18"/>
  <c r="Y39" i="18"/>
  <c r="X39" i="18"/>
  <c r="W39" i="18"/>
  <c r="X40" i="18"/>
  <c r="W40" i="18"/>
  <c r="Z40" i="18"/>
  <c r="Y40" i="18"/>
  <c r="Z41" i="18"/>
  <c r="Y41" i="18"/>
  <c r="X41" i="18"/>
  <c r="W41" i="18"/>
  <c r="X42" i="18"/>
  <c r="W42" i="18"/>
  <c r="Z42" i="18"/>
  <c r="AB42" i="18" s="1"/>
  <c r="Y42" i="18"/>
  <c r="Z43" i="18"/>
  <c r="Y43" i="18"/>
  <c r="X43" i="18"/>
  <c r="W43" i="18"/>
  <c r="AA43" i="18" s="1"/>
  <c r="X44" i="18"/>
  <c r="W44" i="18"/>
  <c r="Z44" i="18"/>
  <c r="Y44" i="18"/>
  <c r="Z45" i="18"/>
  <c r="AB45" i="18" s="1"/>
  <c r="Y45" i="18"/>
  <c r="X45" i="18"/>
  <c r="W45" i="18"/>
  <c r="X46" i="18"/>
  <c r="W46" i="18"/>
  <c r="Z46" i="18"/>
  <c r="Y46" i="18"/>
  <c r="AB46" i="18"/>
  <c r="Z47" i="18"/>
  <c r="Y47" i="18"/>
  <c r="X47" i="18"/>
  <c r="W47" i="18"/>
  <c r="X48" i="18"/>
  <c r="W48" i="18"/>
  <c r="Z48" i="18"/>
  <c r="Y48" i="18"/>
  <c r="Z49" i="18"/>
  <c r="Y49" i="18"/>
  <c r="X49" i="18"/>
  <c r="W49" i="18"/>
  <c r="AA49" i="18" s="1"/>
  <c r="X50" i="18"/>
  <c r="W50" i="18"/>
  <c r="Z50" i="18"/>
  <c r="AB50" i="18" s="1"/>
  <c r="Y50" i="18"/>
  <c r="Z51" i="18"/>
  <c r="AB51" i="18" s="1"/>
  <c r="Y51" i="18"/>
  <c r="X51" i="18"/>
  <c r="W51" i="18"/>
  <c r="AA51" i="18" s="1"/>
  <c r="X52" i="18"/>
  <c r="W52" i="18"/>
  <c r="Z52" i="18"/>
  <c r="Y52" i="18"/>
  <c r="Z53" i="18"/>
  <c r="Y53" i="18"/>
  <c r="X53" i="18"/>
  <c r="AA53" i="18" s="1"/>
  <c r="W53" i="18"/>
  <c r="N6" i="18"/>
  <c r="M10" i="18"/>
  <c r="N10" i="18"/>
  <c r="T10" i="18"/>
  <c r="M12" i="18"/>
  <c r="N12" i="18"/>
  <c r="T12" i="18"/>
  <c r="M14" i="18"/>
  <c r="N14" i="18"/>
  <c r="T14" i="18"/>
  <c r="M16" i="18"/>
  <c r="N16" i="18"/>
  <c r="T16" i="18"/>
  <c r="M18" i="18"/>
  <c r="N18" i="18"/>
  <c r="T18" i="18"/>
  <c r="M20" i="18"/>
  <c r="N20" i="18"/>
  <c r="T20" i="18"/>
  <c r="M22" i="18"/>
  <c r="N22" i="18"/>
  <c r="T22" i="18"/>
  <c r="M24" i="18"/>
  <c r="N24" i="18"/>
  <c r="T24" i="18"/>
  <c r="M26" i="18"/>
  <c r="N26" i="18"/>
  <c r="T26" i="18"/>
  <c r="M28" i="18"/>
  <c r="N28" i="18"/>
  <c r="T28" i="18"/>
  <c r="M30" i="18"/>
  <c r="N30" i="18"/>
  <c r="T30" i="18"/>
  <c r="M32" i="18"/>
  <c r="N32" i="18"/>
  <c r="T32" i="18"/>
  <c r="M34" i="18"/>
  <c r="N34" i="18"/>
  <c r="T34" i="18"/>
  <c r="M36" i="18"/>
  <c r="N36" i="18"/>
  <c r="T36" i="18"/>
  <c r="M38" i="18"/>
  <c r="N38" i="18"/>
  <c r="T38" i="18"/>
  <c r="M40" i="18"/>
  <c r="N40" i="18"/>
  <c r="T40" i="18"/>
  <c r="M42" i="18"/>
  <c r="N42" i="18"/>
  <c r="T42" i="18"/>
  <c r="M44" i="18"/>
  <c r="N44" i="18"/>
  <c r="T44" i="18"/>
  <c r="M46" i="18"/>
  <c r="N46" i="18"/>
  <c r="T46" i="18"/>
  <c r="M48" i="18"/>
  <c r="N48" i="18"/>
  <c r="T48" i="18"/>
  <c r="M50" i="18"/>
  <c r="N50" i="18"/>
  <c r="T50" i="18"/>
  <c r="M52" i="18"/>
  <c r="N52" i="18"/>
  <c r="T52" i="18"/>
  <c r="M10" i="14"/>
  <c r="N10" i="14"/>
  <c r="T10" i="14"/>
  <c r="M12" i="14"/>
  <c r="N12" i="14"/>
  <c r="T12" i="14"/>
  <c r="M14" i="14"/>
  <c r="N14" i="14"/>
  <c r="T14" i="14"/>
  <c r="M16" i="14"/>
  <c r="N16" i="14"/>
  <c r="T16" i="14"/>
  <c r="M18" i="14"/>
  <c r="N18" i="14"/>
  <c r="T18" i="14"/>
  <c r="M20" i="14"/>
  <c r="N20" i="14"/>
  <c r="T20" i="14"/>
  <c r="M22" i="14"/>
  <c r="N22" i="14"/>
  <c r="T22" i="14"/>
  <c r="M24" i="14"/>
  <c r="N24" i="14"/>
  <c r="T24" i="14"/>
  <c r="M26" i="14"/>
  <c r="N26" i="14"/>
  <c r="T26" i="14"/>
  <c r="M28" i="14"/>
  <c r="N28" i="14"/>
  <c r="T28" i="14"/>
  <c r="M30" i="14"/>
  <c r="N30" i="14"/>
  <c r="T30" i="14"/>
  <c r="M32" i="14"/>
  <c r="N32" i="14"/>
  <c r="T32" i="14"/>
  <c r="M34" i="14"/>
  <c r="N34" i="14"/>
  <c r="T34" i="14"/>
  <c r="M36" i="14"/>
  <c r="N36" i="14"/>
  <c r="T36" i="14"/>
  <c r="M38" i="14"/>
  <c r="N38" i="14"/>
  <c r="T38" i="14"/>
  <c r="M40" i="14"/>
  <c r="N40" i="14"/>
  <c r="T40" i="14"/>
  <c r="M42" i="14"/>
  <c r="N42" i="14"/>
  <c r="T42" i="14"/>
  <c r="M44" i="14"/>
  <c r="N44" i="14"/>
  <c r="T44" i="14"/>
  <c r="M46" i="14"/>
  <c r="N46" i="14"/>
  <c r="T46" i="14"/>
  <c r="M48" i="14"/>
  <c r="N48" i="14"/>
  <c r="T48" i="14"/>
  <c r="M50" i="14"/>
  <c r="N50" i="14"/>
  <c r="T50" i="14"/>
  <c r="P19" i="10"/>
  <c r="P15" i="10"/>
  <c r="T40" i="10"/>
  <c r="N40" i="10"/>
  <c r="M40" i="10"/>
  <c r="T38" i="10"/>
  <c r="N38" i="10"/>
  <c r="M38" i="10"/>
  <c r="T12" i="10"/>
  <c r="T26" i="10"/>
  <c r="T36" i="10"/>
  <c r="T34" i="10"/>
  <c r="T32" i="10"/>
  <c r="T30" i="10"/>
  <c r="T28" i="10"/>
  <c r="T16" i="10"/>
  <c r="T18" i="10"/>
  <c r="T20" i="10"/>
  <c r="T22" i="10"/>
  <c r="T24" i="10"/>
  <c r="T14" i="10"/>
  <c r="T10" i="10"/>
  <c r="Q4" i="10"/>
  <c r="N36" i="10"/>
  <c r="M36" i="10"/>
  <c r="N34" i="10"/>
  <c r="M34" i="10"/>
  <c r="N32" i="10"/>
  <c r="M32" i="10"/>
  <c r="N30" i="10"/>
  <c r="M30" i="10"/>
  <c r="N28" i="10"/>
  <c r="M28" i="10"/>
  <c r="N26" i="10"/>
  <c r="M26" i="10"/>
  <c r="N24" i="10"/>
  <c r="M24" i="10"/>
  <c r="N22" i="10"/>
  <c r="M22" i="10"/>
  <c r="N20" i="10"/>
  <c r="M20" i="10"/>
  <c r="N18" i="10"/>
  <c r="M18" i="10"/>
  <c r="N16" i="10"/>
  <c r="M16" i="10"/>
  <c r="N14" i="10"/>
  <c r="M14" i="10"/>
  <c r="N12" i="10"/>
  <c r="M12" i="10"/>
  <c r="N10" i="10"/>
  <c r="M10" i="10"/>
  <c r="Q3" i="10"/>
  <c r="N6" i="10"/>
  <c r="Q2" i="18"/>
  <c r="Q2" i="19"/>
  <c r="Q2" i="14"/>
  <c r="Q2" i="21"/>
  <c r="Q2" i="20"/>
  <c r="AA21" i="18"/>
  <c r="AA31" i="18"/>
  <c r="AA25" i="18"/>
  <c r="AB53" i="21"/>
  <c r="AB44" i="14"/>
  <c r="AB14" i="10"/>
  <c r="AA41" i="20"/>
  <c r="G3" i="10"/>
  <c r="AB53" i="18" l="1"/>
  <c r="AA41" i="18"/>
  <c r="AB31" i="19"/>
  <c r="AB44" i="20"/>
  <c r="AA11" i="20"/>
  <c r="AB48" i="21"/>
  <c r="AA48" i="21" s="1"/>
  <c r="AB42" i="21"/>
  <c r="P43" i="21" s="1"/>
  <c r="AA39" i="21"/>
  <c r="AB19" i="21"/>
  <c r="AA17" i="10"/>
  <c r="AA21" i="21"/>
  <c r="AB18" i="21"/>
  <c r="AA18" i="21" s="1"/>
  <c r="AB23" i="18"/>
  <c r="AB11" i="18"/>
  <c r="AA21" i="19"/>
  <c r="AA15" i="19"/>
  <c r="AB12" i="19"/>
  <c r="AA43" i="20"/>
  <c r="AA37" i="20"/>
  <c r="AA15" i="10"/>
  <c r="AA41" i="10"/>
  <c r="AA33" i="19"/>
  <c r="AB40" i="18"/>
  <c r="AA40" i="18" s="1"/>
  <c r="AB34" i="18"/>
  <c r="AD34" i="18" s="1"/>
  <c r="O35" i="18" s="1"/>
  <c r="AB28" i="18"/>
  <c r="AA47" i="19"/>
  <c r="AA41" i="19"/>
  <c r="AB27" i="19"/>
  <c r="AB49" i="20"/>
  <c r="AA33" i="14"/>
  <c r="AA27" i="19"/>
  <c r="AB38" i="19"/>
  <c r="AB15" i="19"/>
  <c r="AD14" i="19" s="1"/>
  <c r="O15" i="19" s="1"/>
  <c r="AB20" i="21"/>
  <c r="AA20" i="21" s="1"/>
  <c r="AB14" i="21"/>
  <c r="AA14" i="21" s="1"/>
  <c r="AA47" i="14"/>
  <c r="AB39" i="14"/>
  <c r="AB48" i="18"/>
  <c r="AB53" i="19"/>
  <c r="P53" i="19" s="1"/>
  <c r="AB33" i="14"/>
  <c r="AA29" i="10"/>
  <c r="AB13" i="18"/>
  <c r="AD12" i="18" s="1"/>
  <c r="O13" i="18" s="1"/>
  <c r="AA17" i="19"/>
  <c r="AB17" i="21"/>
  <c r="AB47" i="14"/>
  <c r="AD46" i="14" s="1"/>
  <c r="O47" i="14" s="1"/>
  <c r="AA41" i="14"/>
  <c r="AA23" i="14"/>
  <c r="AB25" i="14"/>
  <c r="AB12" i="18"/>
  <c r="AB19" i="10"/>
  <c r="AA47" i="18"/>
  <c r="AB43" i="19"/>
  <c r="AB25" i="10"/>
  <c r="AA24" i="10" s="1"/>
  <c r="AB26" i="10"/>
  <c r="AA26" i="10" s="1"/>
  <c r="P13" i="18"/>
  <c r="AB43" i="18"/>
  <c r="P43" i="18" s="1"/>
  <c r="AB37" i="18"/>
  <c r="P37" i="18" s="1"/>
  <c r="AB22" i="18"/>
  <c r="AA22" i="18" s="1"/>
  <c r="AB47" i="19"/>
  <c r="AB41" i="19"/>
  <c r="AD40" i="19" s="1"/>
  <c r="O41" i="19" s="1"/>
  <c r="AB21" i="19"/>
  <c r="AB52" i="20"/>
  <c r="AA49" i="20"/>
  <c r="AB46" i="20"/>
  <c r="AB17" i="20"/>
  <c r="AA42" i="21"/>
  <c r="AC42" i="21" s="1"/>
  <c r="Q42" i="21" s="1"/>
  <c r="AA39" i="18"/>
  <c r="AB46" i="19"/>
  <c r="AD46" i="19" s="1"/>
  <c r="O47" i="19" s="1"/>
  <c r="AA43" i="19"/>
  <c r="AA35" i="19"/>
  <c r="AB26" i="19"/>
  <c r="AA23" i="19"/>
  <c r="AA23" i="10"/>
  <c r="AB31" i="10"/>
  <c r="AB39" i="18"/>
  <c r="AB29" i="19"/>
  <c r="P29" i="19" s="1"/>
  <c r="AB53" i="14"/>
  <c r="P53" i="14" s="1"/>
  <c r="AB23" i="10"/>
  <c r="AB27" i="14"/>
  <c r="AD26" i="14" s="1"/>
  <c r="O27" i="14" s="1"/>
  <c r="AB24" i="14"/>
  <c r="P25" i="14" s="1"/>
  <c r="AA21" i="14"/>
  <c r="AB16" i="10"/>
  <c r="O17" i="10" s="1"/>
  <c r="AB30" i="10"/>
  <c r="AB46" i="21"/>
  <c r="AB21" i="14"/>
  <c r="AB29" i="10"/>
  <c r="AA12" i="20"/>
  <c r="AC12" i="20" s="1"/>
  <c r="Q12" i="20" s="1"/>
  <c r="AA13" i="21"/>
  <c r="AB10" i="21"/>
  <c r="P11" i="21" s="1"/>
  <c r="AA49" i="14"/>
  <c r="AB41" i="14"/>
  <c r="AB35" i="14"/>
  <c r="P35" i="14" s="1"/>
  <c r="AA29" i="14"/>
  <c r="AA51" i="21"/>
  <c r="AB37" i="21"/>
  <c r="AA53" i="19"/>
  <c r="AB24" i="19"/>
  <c r="P49" i="21"/>
  <c r="AD42" i="21"/>
  <c r="O43" i="21" s="1"/>
  <c r="P31" i="18"/>
  <c r="AB14" i="20"/>
  <c r="AD14" i="20" s="1"/>
  <c r="O15" i="20" s="1"/>
  <c r="AA45" i="21"/>
  <c r="P19" i="21"/>
  <c r="AB40" i="14"/>
  <c r="AA27" i="10"/>
  <c r="AB47" i="18"/>
  <c r="P47" i="18" s="1"/>
  <c r="AB48" i="20"/>
  <c r="AB37" i="20"/>
  <c r="AB22" i="20"/>
  <c r="AA53" i="21"/>
  <c r="AA27" i="21"/>
  <c r="AB21" i="10"/>
  <c r="AA35" i="18"/>
  <c r="AB21" i="18"/>
  <c r="AB34" i="19"/>
  <c r="AA31" i="19"/>
  <c r="AA25" i="19"/>
  <c r="AB17" i="19"/>
  <c r="AA16" i="19" s="1"/>
  <c r="AA13" i="20"/>
  <c r="AA47" i="21"/>
  <c r="AA15" i="21"/>
  <c r="AB48" i="14"/>
  <c r="AD48" i="14" s="1"/>
  <c r="O49" i="14" s="1"/>
  <c r="AB49" i="18"/>
  <c r="P49" i="18" s="1"/>
  <c r="AB42" i="19"/>
  <c r="P43" i="19" s="1"/>
  <c r="AB51" i="20"/>
  <c r="AB42" i="20"/>
  <c r="AA42" i="20" s="1"/>
  <c r="AB30" i="20"/>
  <c r="AB25" i="20"/>
  <c r="AA41" i="21"/>
  <c r="AB27" i="21"/>
  <c r="AA45" i="14"/>
  <c r="AB28" i="14"/>
  <c r="P29" i="14" s="1"/>
  <c r="AB23" i="14"/>
  <c r="AB14" i="14"/>
  <c r="AB40" i="10"/>
  <c r="AB35" i="18"/>
  <c r="AB26" i="18"/>
  <c r="P27" i="18" s="1"/>
  <c r="AA23" i="18"/>
  <c r="AB14" i="18"/>
  <c r="P15" i="18" s="1"/>
  <c r="AA11" i="18"/>
  <c r="AB22" i="19"/>
  <c r="AD22" i="19" s="1"/>
  <c r="O23" i="19" s="1"/>
  <c r="P45" i="20"/>
  <c r="AB15" i="21"/>
  <c r="AB51" i="14"/>
  <c r="AA25" i="14"/>
  <c r="AB51" i="19"/>
  <c r="AB36" i="19"/>
  <c r="AA36" i="19" s="1"/>
  <c r="AA13" i="19"/>
  <c r="AA53" i="20"/>
  <c r="AB50" i="20"/>
  <c r="AD50" i="20" s="1"/>
  <c r="O51" i="20" s="1"/>
  <c r="AA21" i="20"/>
  <c r="AA49" i="21"/>
  <c r="AB41" i="21"/>
  <c r="AA17" i="21"/>
  <c r="AA11" i="21"/>
  <c r="AB22" i="14"/>
  <c r="AA22" i="14" s="1"/>
  <c r="AA19" i="14"/>
  <c r="AB17" i="14"/>
  <c r="AA53" i="14"/>
  <c r="AB12" i="10"/>
  <c r="O13" i="10" s="1"/>
  <c r="AB32" i="10"/>
  <c r="AA32" i="10" s="1"/>
  <c r="AB39" i="10"/>
  <c r="AD38" i="10" s="1"/>
  <c r="O39" i="10" s="1"/>
  <c r="P51" i="21"/>
  <c r="AA50" i="21"/>
  <c r="AA16" i="21"/>
  <c r="P17" i="21"/>
  <c r="AD16" i="21"/>
  <c r="O17" i="21" s="1"/>
  <c r="P31" i="14"/>
  <c r="AD30" i="14"/>
  <c r="O31" i="14" s="1"/>
  <c r="AD48" i="20"/>
  <c r="O49" i="20" s="1"/>
  <c r="AA48" i="20"/>
  <c r="O48" i="20" s="1"/>
  <c r="AD52" i="19"/>
  <c r="O53" i="19" s="1"/>
  <c r="AA50" i="18"/>
  <c r="AB32" i="18"/>
  <c r="P27" i="10"/>
  <c r="AD26" i="10"/>
  <c r="O27" i="10" s="1"/>
  <c r="AA48" i="18"/>
  <c r="AA44" i="20"/>
  <c r="O44" i="20" s="1"/>
  <c r="AA39" i="20"/>
  <c r="AD36" i="20"/>
  <c r="O37" i="20" s="1"/>
  <c r="P37" i="20"/>
  <c r="AA36" i="20"/>
  <c r="O42" i="21"/>
  <c r="P47" i="20"/>
  <c r="AD10" i="18"/>
  <c r="O11" i="18" s="1"/>
  <c r="AB49" i="19"/>
  <c r="P49" i="19" s="1"/>
  <c r="AA11" i="19"/>
  <c r="AB40" i="20"/>
  <c r="AB23" i="20"/>
  <c r="AB45" i="21"/>
  <c r="AB40" i="21"/>
  <c r="AB32" i="14"/>
  <c r="AB10" i="14"/>
  <c r="AB10" i="10"/>
  <c r="O11" i="10" s="1"/>
  <c r="AB37" i="10"/>
  <c r="O15" i="10"/>
  <c r="AA14" i="10"/>
  <c r="O14" i="10" s="1"/>
  <c r="AD14" i="10"/>
  <c r="P47" i="14"/>
  <c r="AB38" i="10"/>
  <c r="AB16" i="18"/>
  <c r="AA12" i="18"/>
  <c r="AC12" i="18" s="1"/>
  <c r="Q12" i="18" s="1"/>
  <c r="AB13" i="21"/>
  <c r="AA45" i="18"/>
  <c r="AD26" i="18"/>
  <c r="O27" i="18" s="1"/>
  <c r="AA37" i="19"/>
  <c r="AA35" i="20"/>
  <c r="AB31" i="20"/>
  <c r="AA15" i="14"/>
  <c r="AA21" i="10"/>
  <c r="AD30" i="10"/>
  <c r="O31" i="10" s="1"/>
  <c r="AB33" i="10"/>
  <c r="AA35" i="10"/>
  <c r="AA33" i="18"/>
  <c r="AA29" i="18"/>
  <c r="AB24" i="18"/>
  <c r="AB20" i="18"/>
  <c r="AA20" i="18" s="1"/>
  <c r="AB19" i="18"/>
  <c r="AB45" i="19"/>
  <c r="AB32" i="19"/>
  <c r="AB28" i="19"/>
  <c r="AA26" i="19"/>
  <c r="AD16" i="19"/>
  <c r="O17" i="19" s="1"/>
  <c r="AB53" i="20"/>
  <c r="P53" i="20" s="1"/>
  <c r="AA51" i="20"/>
  <c r="AA27" i="20"/>
  <c r="AB33" i="21"/>
  <c r="AA31" i="21"/>
  <c r="AB28" i="21"/>
  <c r="AA28" i="21" s="1"/>
  <c r="AB38" i="14"/>
  <c r="AB20" i="14"/>
  <c r="AB16" i="14"/>
  <c r="AA11" i="14"/>
  <c r="AD50" i="18"/>
  <c r="O51" i="18" s="1"/>
  <c r="AB41" i="18"/>
  <c r="AB33" i="18"/>
  <c r="AB35" i="19"/>
  <c r="AD26" i="21"/>
  <c r="O27" i="21" s="1"/>
  <c r="AB22" i="21"/>
  <c r="AB12" i="21"/>
  <c r="P13" i="21" s="1"/>
  <c r="AB49" i="14"/>
  <c r="AB45" i="14"/>
  <c r="AB37" i="14"/>
  <c r="AA35" i="14"/>
  <c r="AB28" i="10"/>
  <c r="AB35" i="10"/>
  <c r="AD34" i="10" s="1"/>
  <c r="O35" i="10" s="1"/>
  <c r="AD50" i="21"/>
  <c r="O51" i="21" s="1"/>
  <c r="AD30" i="18"/>
  <c r="O31" i="18" s="1"/>
  <c r="AB29" i="18"/>
  <c r="AA28" i="18" s="1"/>
  <c r="AB17" i="18"/>
  <c r="AA52" i="19"/>
  <c r="O52" i="19" s="1"/>
  <c r="AB44" i="19"/>
  <c r="P45" i="19" s="1"/>
  <c r="AB47" i="20"/>
  <c r="AA33" i="20"/>
  <c r="AB28" i="20"/>
  <c r="AA28" i="20" s="1"/>
  <c r="AB19" i="20"/>
  <c r="AB16" i="20"/>
  <c r="AA16" i="20" s="1"/>
  <c r="AB35" i="21"/>
  <c r="AA39" i="14"/>
  <c r="P23" i="14"/>
  <c r="AA28" i="10"/>
  <c r="O28" i="10" s="1"/>
  <c r="AB25" i="18"/>
  <c r="AA15" i="18"/>
  <c r="AA49" i="19"/>
  <c r="AA45" i="19"/>
  <c r="AB25" i="19"/>
  <c r="AB18" i="19"/>
  <c r="AB14" i="19"/>
  <c r="AB13" i="19"/>
  <c r="AD12" i="19" s="1"/>
  <c r="O13" i="19" s="1"/>
  <c r="AB41" i="20"/>
  <c r="AB34" i="20"/>
  <c r="P35" i="20" s="1"/>
  <c r="AB33" i="20"/>
  <c r="AA31" i="20"/>
  <c r="AB26" i="20"/>
  <c r="AA23" i="20"/>
  <c r="AB11" i="20"/>
  <c r="AA10" i="20" s="1"/>
  <c r="AB34" i="21"/>
  <c r="AB30" i="21"/>
  <c r="AB29" i="21"/>
  <c r="AB26" i="21"/>
  <c r="AA26" i="21" s="1"/>
  <c r="AA19" i="21"/>
  <c r="AA31" i="14"/>
  <c r="AB22" i="10"/>
  <c r="Q2" i="10"/>
  <c r="AC14" i="10"/>
  <c r="Q14" i="10" s="1"/>
  <c r="AD26" i="19"/>
  <c r="O27" i="19" s="1"/>
  <c r="AA14" i="18"/>
  <c r="AB17" i="10"/>
  <c r="P17" i="10"/>
  <c r="AA16" i="18"/>
  <c r="AD36" i="21"/>
  <c r="O37" i="21" s="1"/>
  <c r="AA36" i="21"/>
  <c r="P37" i="21"/>
  <c r="AB11" i="10"/>
  <c r="P11" i="10"/>
  <c r="AB13" i="10"/>
  <c r="P13" i="10"/>
  <c r="AD40" i="18"/>
  <c r="O41" i="18" s="1"/>
  <c r="P41" i="18"/>
  <c r="AA22" i="19"/>
  <c r="P35" i="10"/>
  <c r="AD18" i="10"/>
  <c r="AA18" i="10"/>
  <c r="P21" i="21"/>
  <c r="AD20" i="21"/>
  <c r="O21" i="21" s="1"/>
  <c r="AA30" i="18"/>
  <c r="AB39" i="19"/>
  <c r="AD24" i="10"/>
  <c r="O25" i="10" s="1"/>
  <c r="P25" i="10"/>
  <c r="AD36" i="18"/>
  <c r="O37" i="18" s="1"/>
  <c r="AB52" i="18"/>
  <c r="P51" i="18"/>
  <c r="P41" i="19"/>
  <c r="AA40" i="19"/>
  <c r="P21" i="20"/>
  <c r="AD20" i="20"/>
  <c r="O21" i="20" s="1"/>
  <c r="AA46" i="14"/>
  <c r="AA30" i="14"/>
  <c r="AD12" i="21"/>
  <c r="O13" i="21" s="1"/>
  <c r="AA20" i="20"/>
  <c r="AA10" i="18"/>
  <c r="P11" i="18"/>
  <c r="AB44" i="18"/>
  <c r="AA37" i="18"/>
  <c r="P17" i="19"/>
  <c r="AD34" i="20"/>
  <c r="O35" i="20" s="1"/>
  <c r="AD12" i="20"/>
  <c r="O13" i="20" s="1"/>
  <c r="P13" i="20"/>
  <c r="AD28" i="21"/>
  <c r="O29" i="21" s="1"/>
  <c r="AB11" i="21"/>
  <c r="AA51" i="19"/>
  <c r="AB33" i="19"/>
  <c r="AB30" i="19"/>
  <c r="AD44" i="20"/>
  <c r="O45" i="20" s="1"/>
  <c r="AB32" i="20"/>
  <c r="AB18" i="20"/>
  <c r="AA18" i="20" s="1"/>
  <c r="AD10" i="20"/>
  <c r="O11" i="20" s="1"/>
  <c r="AA16" i="10"/>
  <c r="AB38" i="18"/>
  <c r="AA38" i="18" s="1"/>
  <c r="AA19" i="18"/>
  <c r="AB18" i="18"/>
  <c r="AA17" i="18"/>
  <c r="AB50" i="19"/>
  <c r="AB20" i="19"/>
  <c r="AB10" i="19"/>
  <c r="AB52" i="21"/>
  <c r="AD48" i="21"/>
  <c r="O49" i="21" s="1"/>
  <c r="AB36" i="10"/>
  <c r="P49" i="20"/>
  <c r="AB38" i="20"/>
  <c r="AB44" i="21"/>
  <c r="P27" i="21"/>
  <c r="AA25" i="21"/>
  <c r="AB23" i="21"/>
  <c r="AB43" i="14"/>
  <c r="AA42" i="14" s="1"/>
  <c r="AB29" i="14"/>
  <c r="AB15" i="14"/>
  <c r="AA14" i="14" s="1"/>
  <c r="AA13" i="14"/>
  <c r="AA13" i="10"/>
  <c r="AA19" i="10"/>
  <c r="AB27" i="20"/>
  <c r="AB24" i="20"/>
  <c r="AB38" i="21"/>
  <c r="AB24" i="21"/>
  <c r="AA51" i="14"/>
  <c r="AB50" i="14"/>
  <c r="AB36" i="14"/>
  <c r="AB18" i="14"/>
  <c r="AB12" i="14"/>
  <c r="AA12" i="14" s="1"/>
  <c r="AB11" i="14"/>
  <c r="AD10" i="14" s="1"/>
  <c r="O11" i="14" s="1"/>
  <c r="AB20" i="10"/>
  <c r="AA25" i="10"/>
  <c r="AA33" i="10"/>
  <c r="AB41" i="10"/>
  <c r="O22" i="14" l="1"/>
  <c r="AC22" i="14"/>
  <c r="Q22" i="14" s="1"/>
  <c r="AC14" i="21"/>
  <c r="Q14" i="21" s="1"/>
  <c r="O14" i="21"/>
  <c r="AA24" i="18"/>
  <c r="O24" i="18" s="1"/>
  <c r="P23" i="18"/>
  <c r="AA14" i="20"/>
  <c r="AD40" i="20"/>
  <c r="O41" i="20" s="1"/>
  <c r="AA34" i="14"/>
  <c r="AD32" i="10"/>
  <c r="O33" i="10" s="1"/>
  <c r="AD34" i="14"/>
  <c r="O35" i="14" s="1"/>
  <c r="P15" i="19"/>
  <c r="AC26" i="19"/>
  <c r="Q26" i="19" s="1"/>
  <c r="P51" i="20"/>
  <c r="AA42" i="19"/>
  <c r="AA34" i="18"/>
  <c r="AA34" i="20"/>
  <c r="AA42" i="18"/>
  <c r="P33" i="10"/>
  <c r="AA28" i="19"/>
  <c r="AC28" i="19" s="1"/>
  <c r="Q28" i="19" s="1"/>
  <c r="P43" i="20"/>
  <c r="P27" i="14"/>
  <c r="AA52" i="20"/>
  <c r="AC52" i="20" s="1"/>
  <c r="Q52" i="20" s="1"/>
  <c r="AA26" i="14"/>
  <c r="P39" i="10"/>
  <c r="P15" i="20"/>
  <c r="P35" i="18"/>
  <c r="AD42" i="19"/>
  <c r="O43" i="19" s="1"/>
  <c r="P27" i="20"/>
  <c r="P13" i="19"/>
  <c r="AD24" i="19"/>
  <c r="O25" i="19" s="1"/>
  <c r="AA16" i="14"/>
  <c r="AC16" i="14" s="1"/>
  <c r="Q16" i="14" s="1"/>
  <c r="P33" i="19"/>
  <c r="AD14" i="21"/>
  <c r="O15" i="21" s="1"/>
  <c r="AD42" i="20"/>
  <c r="O43" i="20" s="1"/>
  <c r="P31" i="10"/>
  <c r="AD18" i="21"/>
  <c r="O19" i="21" s="1"/>
  <c r="AA22" i="21"/>
  <c r="AD52" i="14"/>
  <c r="O53" i="14" s="1"/>
  <c r="AD42" i="18"/>
  <c r="O43" i="18" s="1"/>
  <c r="AA14" i="19"/>
  <c r="O14" i="19" s="1"/>
  <c r="O12" i="20"/>
  <c r="P35" i="21"/>
  <c r="P15" i="21"/>
  <c r="AD22" i="18"/>
  <c r="O23" i="18" s="1"/>
  <c r="AD12" i="10"/>
  <c r="AA52" i="14"/>
  <c r="O52" i="14" s="1"/>
  <c r="AA50" i="20"/>
  <c r="O50" i="20" s="1"/>
  <c r="AC18" i="21"/>
  <c r="Q18" i="21" s="1"/>
  <c r="AA12" i="10"/>
  <c r="P47" i="19"/>
  <c r="AA48" i="14"/>
  <c r="AA22" i="20"/>
  <c r="AC22" i="20" s="1"/>
  <c r="Q22" i="20" s="1"/>
  <c r="AD36" i="19"/>
  <c r="O37" i="19" s="1"/>
  <c r="P31" i="20"/>
  <c r="P35" i="19"/>
  <c r="AD40" i="14"/>
  <c r="O41" i="14" s="1"/>
  <c r="P27" i="19"/>
  <c r="O22" i="18"/>
  <c r="AC22" i="18"/>
  <c r="Q22" i="18" s="1"/>
  <c r="O36" i="19"/>
  <c r="AC36" i="19"/>
  <c r="Q36" i="19" s="1"/>
  <c r="P23" i="19"/>
  <c r="AD14" i="18"/>
  <c r="O15" i="18" s="1"/>
  <c r="AD46" i="20"/>
  <c r="O47" i="20" s="1"/>
  <c r="P37" i="19"/>
  <c r="O26" i="19"/>
  <c r="AA44" i="19"/>
  <c r="AC44" i="19" s="1"/>
  <c r="Q44" i="19" s="1"/>
  <c r="AA40" i="14"/>
  <c r="O40" i="14" s="1"/>
  <c r="AD16" i="14"/>
  <c r="O17" i="14" s="1"/>
  <c r="AA34" i="21"/>
  <c r="AC34" i="21" s="1"/>
  <c r="Q34" i="21" s="1"/>
  <c r="P25" i="18"/>
  <c r="AA48" i="19"/>
  <c r="P41" i="14"/>
  <c r="O24" i="10"/>
  <c r="P25" i="19"/>
  <c r="AA46" i="18"/>
  <c r="P17" i="14"/>
  <c r="AD24" i="18"/>
  <c r="O25" i="18" s="1"/>
  <c r="AD16" i="18"/>
  <c r="O17" i="18" s="1"/>
  <c r="AD20" i="18"/>
  <c r="O21" i="18" s="1"/>
  <c r="AA38" i="10"/>
  <c r="AA26" i="18"/>
  <c r="AC26" i="18" s="1"/>
  <c r="Q26" i="18" s="1"/>
  <c r="AD28" i="18"/>
  <c r="O29" i="18" s="1"/>
  <c r="AD46" i="18"/>
  <c r="O47" i="18" s="1"/>
  <c r="AC48" i="20"/>
  <c r="Q48" i="20" s="1"/>
  <c r="AA34" i="19"/>
  <c r="AC34" i="19" s="1"/>
  <c r="Q34" i="19" s="1"/>
  <c r="AA24" i="14"/>
  <c r="AA32" i="19"/>
  <c r="O32" i="19" s="1"/>
  <c r="P29" i="18"/>
  <c r="AA30" i="20"/>
  <c r="O30" i="20" s="1"/>
  <c r="AD48" i="18"/>
  <c r="O49" i="18" s="1"/>
  <c r="AD24" i="14"/>
  <c r="O25" i="14" s="1"/>
  <c r="AA36" i="18"/>
  <c r="O36" i="18" s="1"/>
  <c r="P11" i="20"/>
  <c r="AD30" i="20"/>
  <c r="O31" i="20" s="1"/>
  <c r="AC52" i="19"/>
  <c r="Q52" i="19" s="1"/>
  <c r="AD22" i="14"/>
  <c r="O23" i="14" s="1"/>
  <c r="AA24" i="19"/>
  <c r="AC44" i="20"/>
  <c r="Q44" i="20" s="1"/>
  <c r="AD16" i="10"/>
  <c r="AD52" i="20"/>
  <c r="O53" i="20" s="1"/>
  <c r="AA46" i="19"/>
  <c r="AA30" i="10"/>
  <c r="AC30" i="10" s="1"/>
  <c r="Q30" i="10" s="1"/>
  <c r="AA40" i="20"/>
  <c r="P29" i="21"/>
  <c r="AC16" i="19"/>
  <c r="Q16" i="19" s="1"/>
  <c r="O16" i="19"/>
  <c r="P47" i="21"/>
  <c r="AA46" i="21"/>
  <c r="AD46" i="21"/>
  <c r="O47" i="21" s="1"/>
  <c r="AC48" i="14"/>
  <c r="Q48" i="14" s="1"/>
  <c r="O48" i="14"/>
  <c r="O22" i="20"/>
  <c r="AC26" i="21"/>
  <c r="Q26" i="21" s="1"/>
  <c r="O26" i="21"/>
  <c r="AC28" i="20"/>
  <c r="Q28" i="20" s="1"/>
  <c r="O28" i="20"/>
  <c r="O34" i="19"/>
  <c r="P29" i="20"/>
  <c r="AC28" i="10"/>
  <c r="Q28" i="10" s="1"/>
  <c r="O12" i="18"/>
  <c r="P17" i="20"/>
  <c r="AD16" i="20"/>
  <c r="O17" i="20" s="1"/>
  <c r="P45" i="14"/>
  <c r="AD44" i="14"/>
  <c r="O45" i="14" s="1"/>
  <c r="AC26" i="10"/>
  <c r="Q26" i="10" s="1"/>
  <c r="O26" i="10"/>
  <c r="AD28" i="20"/>
  <c r="O29" i="20" s="1"/>
  <c r="AA12" i="19"/>
  <c r="AC12" i="19" s="1"/>
  <c r="Q12" i="19" s="1"/>
  <c r="AA34" i="10"/>
  <c r="AD22" i="10"/>
  <c r="O23" i="10" s="1"/>
  <c r="P23" i="10"/>
  <c r="AA22" i="10"/>
  <c r="AD30" i="21"/>
  <c r="O31" i="21" s="1"/>
  <c r="P31" i="21"/>
  <c r="P29" i="10"/>
  <c r="AD28" i="10"/>
  <c r="O29" i="10" s="1"/>
  <c r="AC42" i="20"/>
  <c r="Q42" i="20" s="1"/>
  <c r="O42" i="20"/>
  <c r="AA30" i="21"/>
  <c r="P49" i="14"/>
  <c r="AC48" i="21"/>
  <c r="Q48" i="21" s="1"/>
  <c r="O48" i="21"/>
  <c r="O50" i="21"/>
  <c r="AC50" i="21"/>
  <c r="Q50" i="21" s="1"/>
  <c r="P21" i="14"/>
  <c r="AA20" i="14"/>
  <c r="AD20" i="14"/>
  <c r="O21" i="14" s="1"/>
  <c r="AD32" i="18"/>
  <c r="O33" i="18" s="1"/>
  <c r="P33" i="18"/>
  <c r="AA10" i="14"/>
  <c r="O10" i="14" s="1"/>
  <c r="AD28" i="19"/>
  <c r="O29" i="19" s="1"/>
  <c r="AD34" i="21"/>
  <c r="O35" i="21" s="1"/>
  <c r="P21" i="18"/>
  <c r="AD48" i="19"/>
  <c r="O49" i="19" s="1"/>
  <c r="O10" i="20"/>
  <c r="AC10" i="20"/>
  <c r="Q10" i="20" s="1"/>
  <c r="P39" i="14"/>
  <c r="AD38" i="14"/>
  <c r="O39" i="14" s="1"/>
  <c r="P17" i="18"/>
  <c r="P41" i="20"/>
  <c r="AA46" i="20"/>
  <c r="O50" i="18"/>
  <c r="AC50" i="18"/>
  <c r="Q50" i="18" s="1"/>
  <c r="AD34" i="19"/>
  <c r="O35" i="19" s="1"/>
  <c r="AA12" i="21"/>
  <c r="O36" i="20"/>
  <c r="AC36" i="20"/>
  <c r="Q36" i="20" s="1"/>
  <c r="O18" i="21"/>
  <c r="AC16" i="21"/>
  <c r="Q16" i="21" s="1"/>
  <c r="O16" i="21"/>
  <c r="P19" i="19"/>
  <c r="AD18" i="19"/>
  <c r="O19" i="19" s="1"/>
  <c r="AA18" i="19"/>
  <c r="P23" i="20"/>
  <c r="AD22" i="20"/>
  <c r="O23" i="20" s="1"/>
  <c r="AC40" i="14"/>
  <c r="Q40" i="14" s="1"/>
  <c r="AD32" i="19"/>
  <c r="O33" i="19" s="1"/>
  <c r="AA32" i="18"/>
  <c r="AC32" i="18" s="1"/>
  <c r="Q32" i="18" s="1"/>
  <c r="AA38" i="14"/>
  <c r="AC24" i="18"/>
  <c r="Q24" i="18" s="1"/>
  <c r="AA32" i="14"/>
  <c r="AD32" i="14"/>
  <c r="O33" i="14" s="1"/>
  <c r="P33" i="14"/>
  <c r="O48" i="18"/>
  <c r="AC48" i="18"/>
  <c r="Q48" i="18" s="1"/>
  <c r="AD44" i="19"/>
  <c r="O45" i="19" s="1"/>
  <c r="P33" i="21"/>
  <c r="AD32" i="21"/>
  <c r="O33" i="21" s="1"/>
  <c r="AA32" i="21"/>
  <c r="P41" i="21"/>
  <c r="AD40" i="21"/>
  <c r="O41" i="21" s="1"/>
  <c r="AA40" i="21"/>
  <c r="AA44" i="14"/>
  <c r="O42" i="19"/>
  <c r="AC42" i="19"/>
  <c r="Q42" i="19" s="1"/>
  <c r="O14" i="14"/>
  <c r="AC14" i="14"/>
  <c r="Q14" i="14" s="1"/>
  <c r="AC42" i="14"/>
  <c r="Q42" i="14" s="1"/>
  <c r="O42" i="14"/>
  <c r="AD18" i="14"/>
  <c r="O19" i="14" s="1"/>
  <c r="P19" i="14"/>
  <c r="AC22" i="21"/>
  <c r="Q22" i="21" s="1"/>
  <c r="O22" i="21"/>
  <c r="AA10" i="21"/>
  <c r="AD10" i="21"/>
  <c r="O11" i="21" s="1"/>
  <c r="O10" i="18"/>
  <c r="AC10" i="18"/>
  <c r="Q10" i="18" s="1"/>
  <c r="O46" i="14"/>
  <c r="AC46" i="14"/>
  <c r="Q46" i="14" s="1"/>
  <c r="AD26" i="20"/>
  <c r="O27" i="20" s="1"/>
  <c r="O28" i="19"/>
  <c r="AC20" i="18"/>
  <c r="Q20" i="18" s="1"/>
  <c r="O20" i="18"/>
  <c r="AD20" i="10"/>
  <c r="O21" i="10" s="1"/>
  <c r="AA20" i="10"/>
  <c r="P21" i="10"/>
  <c r="AD24" i="21"/>
  <c r="O25" i="21" s="1"/>
  <c r="AA24" i="21"/>
  <c r="P25" i="21"/>
  <c r="AD44" i="21"/>
  <c r="O45" i="21" s="1"/>
  <c r="P45" i="21"/>
  <c r="AA44" i="21"/>
  <c r="P19" i="18"/>
  <c r="AD18" i="18"/>
  <c r="O19" i="18" s="1"/>
  <c r="AC16" i="10"/>
  <c r="Q16" i="10" s="1"/>
  <c r="O16" i="10"/>
  <c r="AD30" i="19"/>
  <c r="O31" i="19" s="1"/>
  <c r="AA30" i="19"/>
  <c r="P31" i="19"/>
  <c r="P45" i="18"/>
  <c r="AA44" i="18"/>
  <c r="AD44" i="18"/>
  <c r="O45" i="18" s="1"/>
  <c r="AC20" i="20"/>
  <c r="Q20" i="20" s="1"/>
  <c r="O20" i="20"/>
  <c r="O40" i="19"/>
  <c r="AC40" i="19"/>
  <c r="Q40" i="19" s="1"/>
  <c r="AD42" i="14"/>
  <c r="O43" i="14" s="1"/>
  <c r="AC14" i="19"/>
  <c r="Q14" i="19" s="1"/>
  <c r="O20" i="21"/>
  <c r="AC20" i="21"/>
  <c r="Q20" i="21" s="1"/>
  <c r="AD10" i="10"/>
  <c r="AA10" i="10"/>
  <c r="O36" i="21"/>
  <c r="AC36" i="21"/>
  <c r="Q36" i="21" s="1"/>
  <c r="O38" i="18"/>
  <c r="AC38" i="18"/>
  <c r="Q38" i="18" s="1"/>
  <c r="P15" i="14"/>
  <c r="P41" i="10"/>
  <c r="AD40" i="10"/>
  <c r="O41" i="10" s="1"/>
  <c r="AA40" i="10"/>
  <c r="P51" i="14"/>
  <c r="AD50" i="14"/>
  <c r="O51" i="14" s="1"/>
  <c r="P39" i="21"/>
  <c r="AD38" i="21"/>
  <c r="O39" i="21" s="1"/>
  <c r="AA38" i="21"/>
  <c r="AC12" i="10"/>
  <c r="Q12" i="10" s="1"/>
  <c r="O12" i="10"/>
  <c r="AC26" i="14"/>
  <c r="Q26" i="14" s="1"/>
  <c r="O26" i="14"/>
  <c r="P23" i="21"/>
  <c r="AD22" i="21"/>
  <c r="O23" i="21" s="1"/>
  <c r="O16" i="20"/>
  <c r="AC16" i="20"/>
  <c r="Q16" i="20" s="1"/>
  <c r="O32" i="10"/>
  <c r="AC32" i="10"/>
  <c r="Q32" i="10" s="1"/>
  <c r="P53" i="21"/>
  <c r="AA52" i="21"/>
  <c r="AD52" i="21"/>
  <c r="O53" i="21" s="1"/>
  <c r="AA20" i="19"/>
  <c r="AD20" i="19"/>
  <c r="O21" i="19" s="1"/>
  <c r="P21" i="19"/>
  <c r="AA18" i="14"/>
  <c r="P19" i="20"/>
  <c r="AD18" i="20"/>
  <c r="O19" i="20" s="1"/>
  <c r="P43" i="14"/>
  <c r="O24" i="19"/>
  <c r="AC24" i="19"/>
  <c r="Q24" i="19" s="1"/>
  <c r="O12" i="19"/>
  <c r="O46" i="18"/>
  <c r="AC46" i="18"/>
  <c r="Q46" i="18" s="1"/>
  <c r="P11" i="14"/>
  <c r="AA50" i="14"/>
  <c r="AC24" i="10"/>
  <c r="Q24" i="10" s="1"/>
  <c r="AC34" i="14"/>
  <c r="Q34" i="14" s="1"/>
  <c r="O34" i="14"/>
  <c r="O16" i="18"/>
  <c r="AC16" i="18"/>
  <c r="Q16" i="18" s="1"/>
  <c r="AC34" i="18"/>
  <c r="Q34" i="18" s="1"/>
  <c r="O34" i="18"/>
  <c r="O48" i="19"/>
  <c r="AC48" i="19"/>
  <c r="Q48" i="19" s="1"/>
  <c r="AD14" i="14"/>
  <c r="O15" i="14" s="1"/>
  <c r="AC12" i="14"/>
  <c r="Q12" i="14" s="1"/>
  <c r="O12" i="14"/>
  <c r="O28" i="18"/>
  <c r="AC28" i="18"/>
  <c r="Q28" i="18" s="1"/>
  <c r="O40" i="20"/>
  <c r="AC40" i="20"/>
  <c r="Q40" i="20" s="1"/>
  <c r="AD36" i="14"/>
  <c r="O37" i="14" s="1"/>
  <c r="AA36" i="14"/>
  <c r="P37" i="14"/>
  <c r="AD36" i="10"/>
  <c r="O37" i="10" s="1"/>
  <c r="AA36" i="10"/>
  <c r="P37" i="10"/>
  <c r="AD10" i="19"/>
  <c r="O11" i="19" s="1"/>
  <c r="P11" i="19"/>
  <c r="AA10" i="19"/>
  <c r="AC34" i="20"/>
  <c r="Q34" i="20" s="1"/>
  <c r="O34" i="20"/>
  <c r="P53" i="18"/>
  <c r="AA52" i="18"/>
  <c r="AD52" i="18"/>
  <c r="O53" i="18" s="1"/>
  <c r="O34" i="10"/>
  <c r="AC34" i="10"/>
  <c r="Q34" i="10" s="1"/>
  <c r="P13" i="14"/>
  <c r="AD12" i="14"/>
  <c r="O13" i="14" s="1"/>
  <c r="AD24" i="20"/>
  <c r="O25" i="20" s="1"/>
  <c r="P25" i="20"/>
  <c r="AA24" i="20"/>
  <c r="AA28" i="14"/>
  <c r="AD28" i="14"/>
  <c r="O29" i="14" s="1"/>
  <c r="P39" i="20"/>
  <c r="AD38" i="20"/>
  <c r="O39" i="20" s="1"/>
  <c r="AA38" i="20"/>
  <c r="O18" i="20"/>
  <c r="AC18" i="20"/>
  <c r="Q18" i="20" s="1"/>
  <c r="P51" i="19"/>
  <c r="AD50" i="19"/>
  <c r="O51" i="19" s="1"/>
  <c r="AA50" i="19"/>
  <c r="P39" i="18"/>
  <c r="AD38" i="18"/>
  <c r="O39" i="18" s="1"/>
  <c r="O28" i="21"/>
  <c r="AC28" i="21"/>
  <c r="Q28" i="21" s="1"/>
  <c r="AD32" i="20"/>
  <c r="O33" i="20" s="1"/>
  <c r="AA32" i="20"/>
  <c r="P33" i="20"/>
  <c r="AA18" i="18"/>
  <c r="O30" i="14"/>
  <c r="AC30" i="14"/>
  <c r="Q30" i="14" s="1"/>
  <c r="AA26" i="20"/>
  <c r="AC42" i="18"/>
  <c r="Q42" i="18" s="1"/>
  <c r="O42" i="18"/>
  <c r="AA38" i="19"/>
  <c r="AD38" i="19"/>
  <c r="O39" i="19" s="1"/>
  <c r="P39" i="19"/>
  <c r="O30" i="18"/>
  <c r="AC30" i="18"/>
  <c r="Q30" i="18" s="1"/>
  <c r="AC18" i="10"/>
  <c r="Q18" i="10" s="1"/>
  <c r="O18" i="10"/>
  <c r="AC22" i="19"/>
  <c r="Q22" i="19" s="1"/>
  <c r="O22" i="19"/>
  <c r="AC40" i="18"/>
  <c r="Q40" i="18" s="1"/>
  <c r="O40" i="18"/>
  <c r="O14" i="18"/>
  <c r="AC14" i="18"/>
  <c r="Q14" i="18" s="1"/>
  <c r="O30" i="10" l="1"/>
  <c r="AC52" i="14"/>
  <c r="Q52" i="14" s="1"/>
  <c r="O26" i="18"/>
  <c r="O14" i="20"/>
  <c r="AC14" i="20"/>
  <c r="Q14" i="20" s="1"/>
  <c r="O34" i="21"/>
  <c r="AC32" i="19"/>
  <c r="Q32" i="19" s="1"/>
  <c r="O52" i="20"/>
  <c r="O16" i="14"/>
  <c r="AC10" i="14"/>
  <c r="Q10" i="14" s="1"/>
  <c r="AC50" i="20"/>
  <c r="Q50" i="20" s="1"/>
  <c r="AC36" i="18"/>
  <c r="Q36" i="18" s="1"/>
  <c r="O38" i="10"/>
  <c r="AC38" i="10"/>
  <c r="Q38" i="10" s="1"/>
  <c r="AC46" i="19"/>
  <c r="Q46" i="19" s="1"/>
  <c r="O46" i="19"/>
  <c r="O44" i="19"/>
  <c r="O46" i="21"/>
  <c r="AC46" i="21"/>
  <c r="Q46" i="21" s="1"/>
  <c r="O24" i="14"/>
  <c r="AC24" i="14"/>
  <c r="Q24" i="14" s="1"/>
  <c r="AC30" i="20"/>
  <c r="Q30" i="20" s="1"/>
  <c r="O40" i="21"/>
  <c r="AC40" i="21"/>
  <c r="Q40" i="21" s="1"/>
  <c r="O32" i="18"/>
  <c r="AC32" i="21"/>
  <c r="Q32" i="21" s="1"/>
  <c r="O32" i="21"/>
  <c r="AC30" i="21"/>
  <c r="Q30" i="21" s="1"/>
  <c r="O30" i="21"/>
  <c r="AC38" i="14"/>
  <c r="Q38" i="14" s="1"/>
  <c r="O38" i="14"/>
  <c r="AC22" i="10"/>
  <c r="Q22" i="10" s="1"/>
  <c r="O22" i="10"/>
  <c r="AC44" i="14"/>
  <c r="Q44" i="14" s="1"/>
  <c r="O44" i="14"/>
  <c r="AC32" i="14"/>
  <c r="Q32" i="14" s="1"/>
  <c r="O32" i="14"/>
  <c r="O46" i="20"/>
  <c r="AC46" i="20"/>
  <c r="Q46" i="20" s="1"/>
  <c r="AC18" i="19"/>
  <c r="Q18" i="19" s="1"/>
  <c r="O18" i="19"/>
  <c r="O20" i="14"/>
  <c r="AC20" i="14"/>
  <c r="Q20" i="14" s="1"/>
  <c r="O12" i="21"/>
  <c r="AC12" i="21"/>
  <c r="Q12" i="21" s="1"/>
  <c r="O32" i="20"/>
  <c r="AC32" i="20"/>
  <c r="Q32" i="20" s="1"/>
  <c r="O10" i="21"/>
  <c r="AC10" i="21"/>
  <c r="Q10" i="21" s="1"/>
  <c r="O18" i="18"/>
  <c r="AC18" i="18"/>
  <c r="Q18" i="18" s="1"/>
  <c r="O50" i="19"/>
  <c r="AC50" i="19"/>
  <c r="Q50" i="19" s="1"/>
  <c r="O52" i="18"/>
  <c r="AC52" i="18"/>
  <c r="Q52" i="18" s="1"/>
  <c r="AC10" i="19"/>
  <c r="Q10" i="19" s="1"/>
  <c r="O10" i="19"/>
  <c r="AC36" i="10"/>
  <c r="Q36" i="10" s="1"/>
  <c r="O36" i="10"/>
  <c r="O52" i="21"/>
  <c r="AC52" i="21"/>
  <c r="Q52" i="21" s="1"/>
  <c r="O38" i="21"/>
  <c r="AC38" i="21"/>
  <c r="Q38" i="21" s="1"/>
  <c r="O44" i="18"/>
  <c r="AC44" i="18"/>
  <c r="Q44" i="18" s="1"/>
  <c r="AC20" i="10"/>
  <c r="Q20" i="10" s="1"/>
  <c r="O20" i="10"/>
  <c r="AC24" i="20"/>
  <c r="Q24" i="20" s="1"/>
  <c r="O24" i="20"/>
  <c r="AC20" i="19"/>
  <c r="Q20" i="19" s="1"/>
  <c r="O20" i="19"/>
  <c r="AC36" i="14"/>
  <c r="Q36" i="14" s="1"/>
  <c r="O36" i="14"/>
  <c r="AC18" i="14"/>
  <c r="Q18" i="14" s="1"/>
  <c r="O18" i="14"/>
  <c r="O10" i="10"/>
  <c r="AC10" i="10"/>
  <c r="Q10" i="10" s="1"/>
  <c r="O30" i="19"/>
  <c r="AC30" i="19"/>
  <c r="Q30" i="19" s="1"/>
  <c r="AC38" i="19"/>
  <c r="Q38" i="19" s="1"/>
  <c r="O38" i="19"/>
  <c r="O26" i="20"/>
  <c r="AC26" i="20"/>
  <c r="Q26" i="20" s="1"/>
  <c r="O38" i="20"/>
  <c r="AC38" i="20"/>
  <c r="Q38" i="20" s="1"/>
  <c r="O28" i="14"/>
  <c r="AC28" i="14"/>
  <c r="Q28" i="14" s="1"/>
  <c r="AC50" i="14"/>
  <c r="Q50" i="14" s="1"/>
  <c r="O50" i="14"/>
  <c r="AC40" i="10"/>
  <c r="Q40" i="10" s="1"/>
  <c r="O40" i="10"/>
  <c r="O44" i="21"/>
  <c r="AC44" i="21"/>
  <c r="Q44" i="21" s="1"/>
  <c r="AC24" i="21"/>
  <c r="Q24" i="21" s="1"/>
  <c r="O24" i="21"/>
  <c r="Q54" i="14" l="1"/>
  <c r="C1" i="20"/>
  <c r="C1" i="14"/>
  <c r="Q54" i="20"/>
  <c r="H1" i="18" s="1"/>
  <c r="Q54" i="18"/>
  <c r="C1" i="10"/>
  <c r="Q42" i="10"/>
  <c r="C1" i="18"/>
  <c r="C1" i="21"/>
  <c r="Q54" i="21"/>
  <c r="Q54" i="19"/>
  <c r="C1" i="19"/>
  <c r="H1" i="19" l="1"/>
  <c r="H1" i="21"/>
  <c r="H1" i="20"/>
  <c r="H1" i="23"/>
  <c r="H1" i="14"/>
  <c r="H1" i="2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医学部　学務課</author>
    <author>IG-GAKUJI-10</author>
  </authors>
  <commentList>
    <comment ref="P2" authorId="0" shapeId="0" xr:uid="{00000000-0006-0000-0000-000001000000}">
      <text>
        <r>
          <rPr>
            <b/>
            <sz val="9"/>
            <color indexed="81"/>
            <rFont val="ＭＳ Ｐゴシック"/>
            <family val="3"/>
            <charset val="128"/>
          </rPr>
          <t>フリガナも記入</t>
        </r>
      </text>
    </comment>
    <comment ref="G3" authorId="0" shapeId="0" xr:uid="{00000000-0006-0000-0000-000002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D4" authorId="0" shapeId="0" xr:uid="{00000000-0006-0000-0000-000003000000}">
      <text>
        <r>
          <rPr>
            <b/>
            <sz val="9"/>
            <color indexed="81"/>
            <rFont val="ＭＳ Ｐゴシック"/>
            <family val="3"/>
            <charset val="128"/>
          </rPr>
          <t>学籍番号を入力
すること</t>
        </r>
      </text>
    </comment>
    <comment ref="C8" authorId="0" shapeId="0" xr:uid="{00000000-0006-0000-0000-000004000000}">
      <text>
        <r>
          <rPr>
            <b/>
            <sz val="9"/>
            <color indexed="81"/>
            <rFont val="ＭＳ Ｐゴシック"/>
            <family val="3"/>
            <charset val="128"/>
          </rPr>
          <t>時間帯及び休憩時間の欄がエラー(FALSE)になる場合は</t>
        </r>
        <r>
          <rPr>
            <sz val="9"/>
            <color indexed="81"/>
            <rFont val="ＭＳ Ｐゴシック"/>
            <family val="3"/>
            <charset val="128"/>
          </rPr>
          <t>、</t>
        </r>
        <r>
          <rPr>
            <b/>
            <sz val="9"/>
            <color indexed="10"/>
            <rFont val="ＭＳ Ｐゴシック"/>
            <family val="3"/>
            <charset val="128"/>
          </rPr>
          <t>直接入力</t>
        </r>
      </text>
    </comment>
    <comment ref="M8" authorId="0" shapeId="0" xr:uid="{00000000-0006-0000-0000-000005000000}">
      <text>
        <r>
          <rPr>
            <b/>
            <sz val="9"/>
            <color indexed="81"/>
            <rFont val="ＭＳ Ｐゴシック"/>
            <family val="3"/>
            <charset val="128"/>
          </rPr>
          <t>・１日８時間まで
・１週間１０時間まで
　（DC１等は週５時間まで）
・1月４０時間まで　
　（DC1等は月20時間まで）
・勤務時間は８：３０～２２：００迄</t>
        </r>
      </text>
    </comment>
    <comment ref="J10" authorId="0" shapeId="0" xr:uid="{00000000-0006-0000-0000-000006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 ref="Q10" authorId="0" shapeId="0" xr:uid="{00000000-0006-0000-0000-000007000000}">
      <text>
        <r>
          <rPr>
            <b/>
            <sz val="9"/>
            <color indexed="81"/>
            <rFont val="ＭＳ Ｐゴシック"/>
            <family val="3"/>
            <charset val="128"/>
          </rPr>
          <t>１日８時間以内、週１０時間以内で作成
（DC1等は週5時間以内）　</t>
        </r>
        <r>
          <rPr>
            <b/>
            <sz val="9"/>
            <color indexed="10"/>
            <rFont val="ＭＳ Ｐゴシック"/>
            <family val="3"/>
            <charset val="128"/>
          </rPr>
          <t>※休憩時間を入力すると休憩時間を除いた時間数が記入される</t>
        </r>
      </text>
    </comment>
    <comment ref="P11" authorId="0" shapeId="0" xr:uid="{00000000-0006-0000-0000-000008000000}">
      <text>
        <r>
          <rPr>
            <b/>
            <sz val="9"/>
            <color indexed="81"/>
            <rFont val="ＭＳ Ｐゴシック"/>
            <family val="3"/>
            <charset val="128"/>
          </rPr>
          <t>午前から午後にかけて勤務する場合は、お昼休みを設けること</t>
        </r>
      </text>
    </comment>
    <comment ref="P15" authorId="0" shapeId="0" xr:uid="{00000000-0006-0000-0000-000009000000}">
      <text>
        <r>
          <rPr>
            <b/>
            <sz val="9"/>
            <color indexed="81"/>
            <rFont val="ＭＳ Ｐゴシック"/>
            <family val="3"/>
            <charset val="128"/>
          </rPr>
          <t>授業の時間も休憩欄に記入する</t>
        </r>
      </text>
    </comment>
    <comment ref="P17" authorId="0" shapeId="0" xr:uid="{00000000-0006-0000-0000-00000A000000}">
      <text>
        <r>
          <rPr>
            <b/>
            <sz val="9"/>
            <color indexed="81"/>
            <rFont val="ＭＳ Ｐゴシック"/>
            <family val="3"/>
            <charset val="128"/>
          </rPr>
          <t>４時間を越える45分以上の休憩が必要です。</t>
        </r>
      </text>
    </comment>
    <comment ref="O19" authorId="0" shapeId="0" xr:uid="{00000000-0006-0000-0000-00000B000000}">
      <text>
        <r>
          <rPr>
            <b/>
            <sz val="9"/>
            <color indexed="81"/>
            <rFont val="ＭＳ Ｐゴシック"/>
            <family val="3"/>
            <charset val="128"/>
          </rPr>
          <t>休憩時間を記入</t>
        </r>
      </text>
    </comment>
    <comment ref="T24" authorId="0" shapeId="0" xr:uid="{00000000-0006-0000-0000-00000C000000}">
      <text>
        <r>
          <rPr>
            <b/>
            <sz val="9"/>
            <color indexed="81"/>
            <rFont val="ＭＳ Ｐゴシック"/>
            <family val="3"/>
            <charset val="128"/>
          </rPr>
          <t>仕事内容欄は具体的に記入してください。（例：授業準備、実験補助等）</t>
        </r>
        <r>
          <rPr>
            <b/>
            <sz val="10"/>
            <color indexed="10"/>
            <rFont val="ＭＳ Ｐゴシック"/>
            <family val="3"/>
            <charset val="128"/>
          </rPr>
          <t>（※5）</t>
        </r>
      </text>
    </comment>
    <comment ref="Q30" authorId="1" shapeId="0" xr:uid="{00000000-0006-0000-0000-00000D000000}">
      <text>
        <r>
          <rPr>
            <b/>
            <sz val="9"/>
            <color indexed="81"/>
            <rFont val="ＭＳ Ｐゴシック"/>
            <family val="3"/>
            <charset val="128"/>
          </rPr>
          <t xml:space="preserve">勤務時間が8時間を超える場合、入力ミスと表示されるので、訂正すること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IG-GAKUJI-10</author>
  </authors>
  <commentList>
    <comment ref="A24" authorId="0" shapeId="0" xr:uid="{4FFF0563-5D93-45AE-96D2-9E3F7F37784F}">
      <text>
        <r>
          <rPr>
            <b/>
            <sz val="9"/>
            <color indexed="81"/>
            <rFont val="ＭＳ Ｐゴシック"/>
            <family val="3"/>
            <charset val="128"/>
          </rPr>
          <t xml:space="preserve">アルバイト状況を
詳細に記入すること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G3" authorId="0" shapeId="0" xr:uid="{00000000-0006-0000-0100-000001000000}">
      <text>
        <r>
          <rPr>
            <b/>
            <sz val="9"/>
            <color indexed="81"/>
            <rFont val="ＭＳ Ｐゴシック"/>
            <family val="3"/>
            <charset val="128"/>
          </rPr>
          <t>フリガナが違う時は、</t>
        </r>
        <r>
          <rPr>
            <b/>
            <sz val="9"/>
            <color indexed="10"/>
            <rFont val="ＭＳ Ｐゴシック"/>
            <family val="3"/>
            <charset val="128"/>
          </rPr>
          <t>手入力</t>
        </r>
        <r>
          <rPr>
            <b/>
            <sz val="9"/>
            <color indexed="81"/>
            <rFont val="ＭＳ Ｐゴシック"/>
            <family val="3"/>
            <charset val="128"/>
          </rPr>
          <t xml:space="preserve">
</t>
        </r>
      </text>
    </comment>
    <comment ref="C8" authorId="0" shapeId="0" xr:uid="{00000000-0006-0000-0100-000002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100-000003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A41C6EAC-8BF1-4EBA-9E5A-077ED2F38A87}">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19E52AB0-09B9-451C-8403-CCA119B9F279}">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2A75431C-85C1-41B2-A4AF-4802D410CA7F}">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CE60892F-255C-4153-B9D1-9D765BED48F1}">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2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2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3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3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4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4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医学部　学務課</author>
  </authors>
  <commentList>
    <comment ref="C8" authorId="0" shapeId="0" xr:uid="{00000000-0006-0000-0500-000001000000}">
      <text>
        <r>
          <rPr>
            <b/>
            <sz val="9"/>
            <color indexed="81"/>
            <rFont val="ＭＳ Ｐゴシック"/>
            <family val="3"/>
            <charset val="128"/>
          </rPr>
          <t>時間帯の欄がエラー(FALSE)になる場合は</t>
        </r>
        <r>
          <rPr>
            <sz val="9"/>
            <color indexed="81"/>
            <rFont val="ＭＳ Ｐゴシック"/>
            <family val="3"/>
            <charset val="128"/>
          </rPr>
          <t>、</t>
        </r>
        <r>
          <rPr>
            <b/>
            <sz val="9"/>
            <color indexed="10"/>
            <rFont val="ＭＳ Ｐゴシック"/>
            <family val="3"/>
            <charset val="128"/>
          </rPr>
          <t>直接入力</t>
        </r>
        <r>
          <rPr>
            <sz val="9"/>
            <color indexed="81"/>
            <rFont val="ＭＳ Ｐゴシック"/>
            <family val="3"/>
            <charset val="128"/>
          </rPr>
          <t xml:space="preserve">
</t>
        </r>
      </text>
    </comment>
    <comment ref="J9" authorId="0" shapeId="0" xr:uid="{00000000-0006-0000-0500-000002000000}">
      <text>
        <r>
          <rPr>
            <b/>
            <sz val="10"/>
            <color indexed="81"/>
            <rFont val="ＭＳ Ｐゴシック"/>
            <family val="3"/>
            <charset val="128"/>
          </rPr>
          <t>必ず</t>
        </r>
        <r>
          <rPr>
            <b/>
            <u val="double"/>
            <sz val="10"/>
            <color indexed="10"/>
            <rFont val="ＭＳ Ｐゴシック"/>
            <family val="3"/>
            <charset val="128"/>
          </rPr>
          <t>0分</t>
        </r>
        <r>
          <rPr>
            <b/>
            <sz val="10"/>
            <color indexed="81"/>
            <rFont val="ＭＳ Ｐゴシック"/>
            <family val="3"/>
            <charset val="128"/>
          </rPr>
          <t>まで入力</t>
        </r>
      </text>
    </comment>
  </commentList>
</comments>
</file>

<file path=xl/sharedStrings.xml><?xml version="1.0" encoding="utf-8"?>
<sst xmlns="http://schemas.openxmlformats.org/spreadsheetml/2006/main" count="660" uniqueCount="201">
  <si>
    <t>日</t>
    <rPh sb="0" eb="1">
      <t>ニチ</t>
    </rPh>
    <phoneticPr fontId="1"/>
  </si>
  <si>
    <t>曜日</t>
    <rPh sb="0" eb="2">
      <t>ヨウビ</t>
    </rPh>
    <phoneticPr fontId="1"/>
  </si>
  <si>
    <t>時間帯</t>
    <rPh sb="0" eb="3">
      <t>ジカンタイ</t>
    </rPh>
    <phoneticPr fontId="1"/>
  </si>
  <si>
    <t>合計</t>
    <rPh sb="0" eb="1">
      <t>ゴウ</t>
    </rPh>
    <rPh sb="1" eb="2">
      <t>ケイ</t>
    </rPh>
    <phoneticPr fontId="1"/>
  </si>
  <si>
    <t>印</t>
    <rPh sb="0" eb="1">
      <t>イン</t>
    </rPh>
    <phoneticPr fontId="1"/>
  </si>
  <si>
    <t>：氏名</t>
    <rPh sb="1" eb="3">
      <t>シメイ</t>
    </rPh>
    <phoneticPr fontId="1"/>
  </si>
  <si>
    <t>医科学専攻教務学生係長確認：</t>
    <rPh sb="0" eb="3">
      <t>イカガク</t>
    </rPh>
    <rPh sb="3" eb="5">
      <t>センコウ</t>
    </rPh>
    <rPh sb="5" eb="7">
      <t>キョウム</t>
    </rPh>
    <rPh sb="7" eb="9">
      <t>ガクセイ</t>
    </rPh>
    <rPh sb="9" eb="11">
      <t>カカリチョウ</t>
    </rPh>
    <rPh sb="11" eb="13">
      <t>カクニン</t>
    </rPh>
    <phoneticPr fontId="1"/>
  </si>
  <si>
    <t>仕事内容</t>
    <rPh sb="0" eb="2">
      <t>シゴト</t>
    </rPh>
    <rPh sb="2" eb="4">
      <t>ナイヨウ</t>
    </rPh>
    <phoneticPr fontId="1"/>
  </si>
  <si>
    <t>木</t>
    <rPh sb="0" eb="1">
      <t>モク</t>
    </rPh>
    <phoneticPr fontId="1"/>
  </si>
  <si>
    <t>※　上記時間帯について作業に従事したことを確認しました。
　　又上記時間帯は当人の授業等に重複していないことを確認しました。</t>
    <phoneticPr fontId="1"/>
  </si>
  <si>
    <t>休憩時間</t>
    <rPh sb="0" eb="2">
      <t>キュウケイ</t>
    </rPh>
    <rPh sb="2" eb="4">
      <t>ジカン</t>
    </rPh>
    <phoneticPr fontId="1"/>
  </si>
  <si>
    <t>時間</t>
    <phoneticPr fontId="1"/>
  </si>
  <si>
    <t>月</t>
    <rPh sb="0" eb="1">
      <t>ツキ</t>
    </rPh>
    <phoneticPr fontId="1"/>
  </si>
  <si>
    <t>日</t>
    <rPh sb="0" eb="1">
      <t>ヒ</t>
    </rPh>
    <phoneticPr fontId="1"/>
  </si>
  <si>
    <t>時間帯</t>
    <rPh sb="0" eb="2">
      <t>ジカン</t>
    </rPh>
    <rPh sb="2" eb="3">
      <t>タイ</t>
    </rPh>
    <phoneticPr fontId="1"/>
  </si>
  <si>
    <t>時</t>
    <rPh sb="0" eb="1">
      <t>トキ</t>
    </rPh>
    <phoneticPr fontId="1"/>
  </si>
  <si>
    <t>分</t>
    <rPh sb="0" eb="1">
      <t>フン</t>
    </rPh>
    <phoneticPr fontId="1"/>
  </si>
  <si>
    <t>神戸　太郎</t>
    <rPh sb="0" eb="2">
      <t>コウベ</t>
    </rPh>
    <rPh sb="3" eb="5">
      <t>タロウ</t>
    </rPh>
    <phoneticPr fontId="1"/>
  </si>
  <si>
    <t>時間数</t>
    <rPh sb="0" eb="2">
      <t>ジカン</t>
    </rPh>
    <rPh sb="2" eb="3">
      <t>スウ</t>
    </rPh>
    <phoneticPr fontId="1"/>
  </si>
  <si>
    <t>フリガナ</t>
    <phoneticPr fontId="1"/>
  </si>
  <si>
    <t>木</t>
  </si>
  <si>
    <t>氏　　名</t>
    <rPh sb="0" eb="1">
      <t>シ</t>
    </rPh>
    <rPh sb="3" eb="4">
      <t>メイ</t>
    </rPh>
    <phoneticPr fontId="1"/>
  </si>
  <si>
    <t>時間</t>
    <rPh sb="0" eb="2">
      <t>ジカン</t>
    </rPh>
    <phoneticPr fontId="1"/>
  </si>
  <si>
    <t>備　　考</t>
    <rPh sb="0" eb="1">
      <t>ソナエ</t>
    </rPh>
    <rPh sb="3" eb="4">
      <t>コウ</t>
    </rPh>
    <phoneticPr fontId="1"/>
  </si>
  <si>
    <t>月</t>
  </si>
  <si>
    <t>総時間数</t>
    <rPh sb="0" eb="1">
      <t>ソウ</t>
    </rPh>
    <rPh sb="1" eb="3">
      <t>ジカン</t>
    </rPh>
    <rPh sb="3" eb="4">
      <t>スウ</t>
    </rPh>
    <phoneticPr fontId="1"/>
  </si>
  <si>
    <t>指導教員</t>
    <rPh sb="0" eb="2">
      <t>シドウ</t>
    </rPh>
    <rPh sb="2" eb="4">
      <t>キョウイン</t>
    </rPh>
    <phoneticPr fontId="1"/>
  </si>
  <si>
    <t>学籍番号</t>
    <rPh sb="0" eb="2">
      <t>ガクセキ</t>
    </rPh>
    <rPh sb="2" eb="4">
      <t>バンゴウ</t>
    </rPh>
    <phoneticPr fontId="1"/>
  </si>
  <si>
    <t>月計</t>
    <rPh sb="0" eb="1">
      <t>ツキ</t>
    </rPh>
    <rPh sb="1" eb="2">
      <t>ケイ</t>
    </rPh>
    <phoneticPr fontId="1"/>
  </si>
  <si>
    <t>授業科目名</t>
    <rPh sb="0" eb="2">
      <t>ジュギョウ</t>
    </rPh>
    <rPh sb="2" eb="4">
      <t>カモク</t>
    </rPh>
    <rPh sb="4" eb="5">
      <t>メイ</t>
    </rPh>
    <phoneticPr fontId="1"/>
  </si>
  <si>
    <t>ティーチング・アシスタント出勤簿　（記入例）</t>
    <rPh sb="13" eb="15">
      <t>シュッキン</t>
    </rPh>
    <rPh sb="15" eb="16">
      <t>ボ</t>
    </rPh>
    <rPh sb="18" eb="20">
      <t>キニュウ</t>
    </rPh>
    <rPh sb="20" eb="21">
      <t>レイ</t>
    </rPh>
    <phoneticPr fontId="1"/>
  </si>
  <si>
    <t>T.A.印</t>
    <rPh sb="4" eb="5">
      <t>イン</t>
    </rPh>
    <phoneticPr fontId="1"/>
  </si>
  <si>
    <t>ティーチング・アシスタント出勤簿</t>
    <rPh sb="13" eb="15">
      <t>シュッキン</t>
    </rPh>
    <rPh sb="15" eb="16">
      <t>ボ</t>
    </rPh>
    <phoneticPr fontId="1"/>
  </si>
  <si>
    <t>月</t>
    <phoneticPr fontId="1"/>
  </si>
  <si>
    <t>労働時間管理員：</t>
    <rPh sb="0" eb="2">
      <t>ロウドウ</t>
    </rPh>
    <rPh sb="2" eb="4">
      <t>ジカン</t>
    </rPh>
    <rPh sb="4" eb="7">
      <t>カンリイン</t>
    </rPh>
    <phoneticPr fontId="1"/>
  </si>
  <si>
    <t>火</t>
    <phoneticPr fontId="1"/>
  </si>
  <si>
    <t>169M302M</t>
    <phoneticPr fontId="1"/>
  </si>
  <si>
    <t>大学院教務学生係長確認：</t>
    <rPh sb="0" eb="3">
      <t>ダイガクイン</t>
    </rPh>
    <rPh sb="3" eb="5">
      <t>キョウム</t>
    </rPh>
    <rPh sb="5" eb="7">
      <t>ガクセイ</t>
    </rPh>
    <rPh sb="7" eb="9">
      <t>カカリチョウ</t>
    </rPh>
    <rPh sb="9" eb="11">
      <t>カクニン</t>
    </rPh>
    <phoneticPr fontId="1"/>
  </si>
  <si>
    <t>大学院教務学生係長確認：</t>
    <rPh sb="0" eb="2">
      <t>ダイガク</t>
    </rPh>
    <rPh sb="2" eb="3">
      <t>イン</t>
    </rPh>
    <rPh sb="3" eb="5">
      <t>キョウム</t>
    </rPh>
    <rPh sb="5" eb="7">
      <t>ガクセイ</t>
    </rPh>
    <rPh sb="7" eb="9">
      <t>カカリチョウ</t>
    </rPh>
    <rPh sb="9" eb="11">
      <t>カクニン</t>
    </rPh>
    <phoneticPr fontId="1"/>
  </si>
  <si>
    <t>水</t>
    <rPh sb="0" eb="1">
      <t>スイ</t>
    </rPh>
    <phoneticPr fontId="2"/>
  </si>
  <si>
    <t>木</t>
    <rPh sb="0" eb="1">
      <t>モク</t>
    </rPh>
    <phoneticPr fontId="2"/>
  </si>
  <si>
    <t>金</t>
    <rPh sb="0" eb="1">
      <t>キン</t>
    </rPh>
    <phoneticPr fontId="2"/>
  </si>
  <si>
    <t>月</t>
    <rPh sb="0" eb="1">
      <t>ゲツ</t>
    </rPh>
    <phoneticPr fontId="2"/>
  </si>
  <si>
    <t>火</t>
    <rPh sb="0" eb="1">
      <t>カ</t>
    </rPh>
    <phoneticPr fontId="2"/>
  </si>
  <si>
    <t>火</t>
  </si>
  <si>
    <t>水</t>
  </si>
  <si>
    <t>金</t>
  </si>
  <si>
    <t>火</t>
    <rPh sb="0" eb="1">
      <t>ヒ</t>
    </rPh>
    <phoneticPr fontId="2"/>
  </si>
  <si>
    <t>月</t>
    <rPh sb="0" eb="1">
      <t>ゲツ</t>
    </rPh>
    <phoneticPr fontId="1"/>
  </si>
  <si>
    <t>実験データ整理</t>
    <rPh sb="0" eb="2">
      <t>ジッケン</t>
    </rPh>
    <rPh sb="5" eb="7">
      <t>セイリ</t>
    </rPh>
    <phoneticPr fontId="1"/>
  </si>
  <si>
    <t>マウス飼育</t>
    <rPh sb="3" eb="5">
      <t>シイク</t>
    </rPh>
    <phoneticPr fontId="1"/>
  </si>
  <si>
    <t>細胞実験</t>
    <rPh sb="0" eb="2">
      <t>サイボウ</t>
    </rPh>
    <rPh sb="2" eb="4">
      <t>ジッケン</t>
    </rPh>
    <phoneticPr fontId="1"/>
  </si>
  <si>
    <t>２．令和７年度入学者　授業配当表</t>
    <rPh sb="2" eb="4">
      <t>レイワ</t>
    </rPh>
    <rPh sb="5" eb="7">
      <t>ネンド</t>
    </rPh>
    <rPh sb="7" eb="10">
      <t>ニュウガクシャ</t>
    </rPh>
    <rPh sb="11" eb="13">
      <t>ジュギョウ</t>
    </rPh>
    <rPh sb="13" eb="16">
      <t>ハイトウヒョウ</t>
    </rPh>
    <phoneticPr fontId="1"/>
  </si>
  <si>
    <t>授業科目の区分等</t>
    <phoneticPr fontId="1"/>
  </si>
  <si>
    <t>授業科目</t>
    <rPh sb="0" eb="2">
      <t>ジュギョウ</t>
    </rPh>
    <rPh sb="2" eb="4">
      <t>カモク</t>
    </rPh>
    <phoneticPr fontId="1"/>
  </si>
  <si>
    <t>単位</t>
    <phoneticPr fontId="1"/>
  </si>
  <si>
    <t>1年</t>
    <rPh sb="1" eb="2">
      <t>ネン</t>
    </rPh>
    <phoneticPr fontId="1"/>
  </si>
  <si>
    <t>2年</t>
    <rPh sb="1" eb="2">
      <t>ネン</t>
    </rPh>
    <phoneticPr fontId="1"/>
  </si>
  <si>
    <t>3年</t>
    <rPh sb="1" eb="2">
      <t>ネン</t>
    </rPh>
    <phoneticPr fontId="1"/>
  </si>
  <si>
    <t>4年</t>
    <rPh sb="1" eb="2">
      <t>ネン</t>
    </rPh>
    <phoneticPr fontId="1"/>
  </si>
  <si>
    <t>5年</t>
    <rPh sb="1" eb="2">
      <t>ネン</t>
    </rPh>
    <phoneticPr fontId="1"/>
  </si>
  <si>
    <t>6年</t>
    <rPh sb="1" eb="2">
      <t>ネン</t>
    </rPh>
    <phoneticPr fontId="1"/>
  </si>
  <si>
    <t>前期</t>
  </si>
  <si>
    <t>後期</t>
  </si>
  <si>
    <t>教養科目</t>
    <rPh sb="0" eb="2">
      <t>キョウヨウ</t>
    </rPh>
    <rPh sb="2" eb="4">
      <t>カモク</t>
    </rPh>
    <phoneticPr fontId="1"/>
  </si>
  <si>
    <t>人文系</t>
    <rPh sb="0" eb="3">
      <t>ジンブンケイ</t>
    </rPh>
    <phoneticPr fontId="1"/>
  </si>
  <si>
    <t>　</t>
    <phoneticPr fontId="1"/>
  </si>
  <si>
    <t>社会系</t>
    <rPh sb="0" eb="3">
      <t>シャカイケイ</t>
    </rPh>
    <phoneticPr fontId="1"/>
  </si>
  <si>
    <t>自然系</t>
    <rPh sb="0" eb="2">
      <t>シゼン</t>
    </rPh>
    <rPh sb="2" eb="3">
      <t>ケイ</t>
    </rPh>
    <phoneticPr fontId="1"/>
  </si>
  <si>
    <t>０～2★2</t>
    <phoneticPr fontId="1"/>
  </si>
  <si>
    <t>０～２　　　★2　</t>
    <phoneticPr fontId="1"/>
  </si>
  <si>
    <t>総合系</t>
    <rPh sb="0" eb="3">
      <t>ソウゴウケイ</t>
    </rPh>
    <phoneticPr fontId="1"/>
  </si>
  <si>
    <t>基盤系（必修）</t>
    <rPh sb="0" eb="3">
      <t>キバンケイ</t>
    </rPh>
    <rPh sb="4" eb="6">
      <t>ヒッシュウ</t>
    </rPh>
    <phoneticPr fontId="1"/>
  </si>
  <si>
    <t>教養とは何か、多言語と多文化の世界、情報基礎、データサイエンス基礎学、</t>
    <rPh sb="0" eb="2">
      <t>キョウヨウ</t>
    </rPh>
    <rPh sb="4" eb="5">
      <t>ナニ</t>
    </rPh>
    <rPh sb="31" eb="34">
      <t>キソガク</t>
    </rPh>
    <phoneticPr fontId="1"/>
  </si>
  <si>
    <t>外国語系
（必修）</t>
    <rPh sb="0" eb="3">
      <t>ガイコクゴ</t>
    </rPh>
    <rPh sb="3" eb="4">
      <t>ケイ</t>
    </rPh>
    <phoneticPr fontId="1"/>
  </si>
  <si>
    <t>　外国語Ⅰ（英語）</t>
    <rPh sb="1" eb="4">
      <t>ガイコクゴ</t>
    </rPh>
    <rPh sb="6" eb="8">
      <t>エイゴ</t>
    </rPh>
    <phoneticPr fontId="1"/>
  </si>
  <si>
    <t>　外国語Ⅱ（独・仏・中・露語のいずれか１言語）</t>
    <rPh sb="1" eb="4">
      <t>ガイコクゴ</t>
    </rPh>
    <rPh sb="6" eb="7">
      <t>ドク</t>
    </rPh>
    <rPh sb="8" eb="9">
      <t>フツ</t>
    </rPh>
    <rPh sb="10" eb="11">
      <t>チュウ</t>
    </rPh>
    <rPh sb="12" eb="14">
      <t>ロゴ</t>
    </rPh>
    <rPh sb="20" eb="22">
      <t>ゲンゴ</t>
    </rPh>
    <phoneticPr fontId="1"/>
  </si>
  <si>
    <t>専
門
科
目</t>
    <phoneticPr fontId="1"/>
  </si>
  <si>
    <t>転換教育科目
（必修）</t>
    <rPh sb="9" eb="11">
      <t>ヒッシュウ</t>
    </rPh>
    <phoneticPr fontId="1"/>
  </si>
  <si>
    <t>　初年次セミナー</t>
    <rPh sb="1" eb="3">
      <t>ショネン</t>
    </rPh>
    <rPh sb="3" eb="4">
      <t>ジ</t>
    </rPh>
    <phoneticPr fontId="1"/>
  </si>
  <si>
    <t xml:space="preserve">  初期体験臨床実習</t>
    <phoneticPr fontId="1"/>
  </si>
  <si>
    <t xml:space="preserve">  現代医療と生命倫理</t>
    <phoneticPr fontId="1"/>
  </si>
  <si>
    <t xml:space="preserve">  医学序説</t>
    <rPh sb="2" eb="4">
      <t>イガク</t>
    </rPh>
    <rPh sb="4" eb="6">
      <t>ジョセツ</t>
    </rPh>
    <phoneticPr fontId="1"/>
  </si>
  <si>
    <t>　細胞生物学1</t>
    <phoneticPr fontId="1"/>
  </si>
  <si>
    <t>　細胞生物学2</t>
    <phoneticPr fontId="1"/>
  </si>
  <si>
    <t xml:space="preserve"> </t>
  </si>
  <si>
    <t>　コミュニケーション学</t>
    <rPh sb="10" eb="11">
      <t>ガク</t>
    </rPh>
    <phoneticPr fontId="1"/>
  </si>
  <si>
    <t xml:space="preserve">  医学英語1</t>
    <phoneticPr fontId="1"/>
  </si>
  <si>
    <t xml:space="preserve">  医学英語2</t>
  </si>
  <si>
    <t>共通専門
基礎科目
（教養科目の自然・総合系から計０～２単位、共通専門基礎科目から「心と行動」を含む計１２～１４単位修得とし、合計１４単位以上選択必修）★2</t>
    <rPh sb="12" eb="14">
      <t>キョウヨウ</t>
    </rPh>
    <rPh sb="14" eb="16">
      <t>カモク</t>
    </rPh>
    <rPh sb="17" eb="19">
      <t>シゼン</t>
    </rPh>
    <rPh sb="20" eb="23">
      <t>ソウゴウケイ</t>
    </rPh>
    <rPh sb="25" eb="26">
      <t>ケイ</t>
    </rPh>
    <rPh sb="29" eb="30">
      <t>タン</t>
    </rPh>
    <rPh sb="30" eb="31">
      <t>イ</t>
    </rPh>
    <rPh sb="32" eb="34">
      <t>キョウツウ</t>
    </rPh>
    <rPh sb="34" eb="36">
      <t>センモン</t>
    </rPh>
    <rPh sb="36" eb="40">
      <t>キソカモク</t>
    </rPh>
    <rPh sb="43" eb="44">
      <t>ココロ</t>
    </rPh>
    <rPh sb="45" eb="47">
      <t>コウドウ</t>
    </rPh>
    <rPh sb="49" eb="50">
      <t>フク</t>
    </rPh>
    <rPh sb="51" eb="52">
      <t>ケイ</t>
    </rPh>
    <rPh sb="57" eb="58">
      <t>タン</t>
    </rPh>
    <rPh sb="58" eb="59">
      <t>イ</t>
    </rPh>
    <rPh sb="59" eb="61">
      <t>シュウトク</t>
    </rPh>
    <rPh sb="64" eb="66">
      <t>ゴウケイ</t>
    </rPh>
    <rPh sb="68" eb="69">
      <t>タン</t>
    </rPh>
    <rPh sb="69" eb="70">
      <t>イ</t>
    </rPh>
    <rPh sb="70" eb="72">
      <t>イジョウ</t>
    </rPh>
    <rPh sb="72" eb="74">
      <t>センタク</t>
    </rPh>
    <phoneticPr fontId="1"/>
  </si>
  <si>
    <t>　心と行動★２</t>
    <rPh sb="1" eb="2">
      <t>ココロ</t>
    </rPh>
    <rPh sb="3" eb="5">
      <t>コウドウ</t>
    </rPh>
    <phoneticPr fontId="1"/>
  </si>
  <si>
    <t>2*</t>
    <phoneticPr fontId="1"/>
  </si>
  <si>
    <t xml:space="preserve">  微分積分1</t>
    <rPh sb="2" eb="4">
      <t>ビブン</t>
    </rPh>
    <rPh sb="4" eb="6">
      <t>セキブン</t>
    </rPh>
    <phoneticPr fontId="1"/>
  </si>
  <si>
    <t>1*</t>
    <phoneticPr fontId="1"/>
  </si>
  <si>
    <t xml:space="preserve">  微分積分2</t>
    <rPh sb="2" eb="4">
      <t>ビブン</t>
    </rPh>
    <rPh sb="4" eb="6">
      <t>セキブン</t>
    </rPh>
    <phoneticPr fontId="1"/>
  </si>
  <si>
    <t xml:space="preserve">  微分積分3</t>
    <rPh sb="2" eb="4">
      <t>ビブン</t>
    </rPh>
    <rPh sb="4" eb="6">
      <t>セキブン</t>
    </rPh>
    <phoneticPr fontId="1"/>
  </si>
  <si>
    <t xml:space="preserve">  微分積分4</t>
    <rPh sb="2" eb="4">
      <t>ビブン</t>
    </rPh>
    <rPh sb="4" eb="6">
      <t>セキブン</t>
    </rPh>
    <phoneticPr fontId="1"/>
  </si>
  <si>
    <t>　物理学入門</t>
    <rPh sb="1" eb="4">
      <t>ブツリガク</t>
    </rPh>
    <rPh sb="4" eb="6">
      <t>ニュウモン</t>
    </rPh>
    <phoneticPr fontId="1"/>
  </si>
  <si>
    <t>　力学基礎1</t>
    <rPh sb="1" eb="3">
      <t>リキガク</t>
    </rPh>
    <rPh sb="3" eb="5">
      <t>キソ</t>
    </rPh>
    <phoneticPr fontId="1"/>
  </si>
  <si>
    <t xml:space="preserve">  力学基礎2</t>
    <rPh sb="2" eb="4">
      <t>リキガク</t>
    </rPh>
    <rPh sb="4" eb="6">
      <t>キソ</t>
    </rPh>
    <phoneticPr fontId="1"/>
  </si>
  <si>
    <t xml:space="preserve">  基礎物理化学1</t>
    <phoneticPr fontId="1"/>
  </si>
  <si>
    <t xml:space="preserve">  基礎物理化学2</t>
    <phoneticPr fontId="1"/>
  </si>
  <si>
    <t xml:space="preserve">  基礎有機化学1</t>
    <phoneticPr fontId="1"/>
  </si>
  <si>
    <t xml:space="preserve">  基礎有機化学2</t>
    <phoneticPr fontId="1"/>
  </si>
  <si>
    <t>　生物学各論Ｅ1</t>
    <rPh sb="1" eb="4">
      <t>セイブツガク</t>
    </rPh>
    <rPh sb="4" eb="6">
      <t>カクロン</t>
    </rPh>
    <phoneticPr fontId="1"/>
  </si>
  <si>
    <t>　生物学各論Ｅ2</t>
    <rPh sb="1" eb="4">
      <t>セイブツガク</t>
    </rPh>
    <rPh sb="4" eb="6">
      <t>カクロン</t>
    </rPh>
    <phoneticPr fontId="1"/>
  </si>
  <si>
    <t xml:space="preserve"> 基礎医学
（必修）</t>
    <phoneticPr fontId="1"/>
  </si>
  <si>
    <t xml:space="preserve">　生化学 </t>
    <rPh sb="1" eb="4">
      <t>セイカガク</t>
    </rPh>
    <phoneticPr fontId="1"/>
  </si>
  <si>
    <t>　解剖学</t>
    <rPh sb="1" eb="4">
      <t>カイボウガク</t>
    </rPh>
    <phoneticPr fontId="1"/>
  </si>
  <si>
    <t>　組織学</t>
    <rPh sb="1" eb="3">
      <t>ソシキ</t>
    </rPh>
    <rPh sb="3" eb="4">
      <t>ガク</t>
    </rPh>
    <phoneticPr fontId="1"/>
  </si>
  <si>
    <t>　発生学</t>
    <rPh sb="1" eb="4">
      <t>ハッセイガク</t>
    </rPh>
    <phoneticPr fontId="1"/>
  </si>
  <si>
    <t xml:space="preserve">  生理学</t>
    <rPh sb="2" eb="5">
      <t>セイリガク</t>
    </rPh>
    <phoneticPr fontId="1"/>
  </si>
  <si>
    <t xml:space="preserve">  生物統計学</t>
    <rPh sb="2" eb="4">
      <t>セイブツ</t>
    </rPh>
    <rPh sb="4" eb="7">
      <t>トウケイガク</t>
    </rPh>
    <phoneticPr fontId="1"/>
  </si>
  <si>
    <t xml:space="preserve">  微生物学・免疫学</t>
    <rPh sb="5" eb="6">
      <t>マナ</t>
    </rPh>
    <rPh sb="9" eb="10">
      <t>ガク</t>
    </rPh>
    <phoneticPr fontId="1"/>
  </si>
  <si>
    <t>　医学史と医学概論　</t>
    <phoneticPr fontId="1"/>
  </si>
  <si>
    <t xml:space="preserve">  病理学</t>
    <rPh sb="2" eb="5">
      <t>ビョウリガク</t>
    </rPh>
    <phoneticPr fontId="1"/>
  </si>
  <si>
    <t>　公衆衛生学</t>
    <rPh sb="1" eb="3">
      <t>コウシュウ</t>
    </rPh>
    <rPh sb="3" eb="5">
      <t>エイセイ</t>
    </rPh>
    <rPh sb="5" eb="6">
      <t>ガク</t>
    </rPh>
    <phoneticPr fontId="1"/>
  </si>
  <si>
    <t xml:space="preserve">  法医学</t>
    <rPh sb="2" eb="5">
      <t>ホウイガク</t>
    </rPh>
    <phoneticPr fontId="1"/>
  </si>
  <si>
    <t>　臨床研究システム論　</t>
    <phoneticPr fontId="1"/>
  </si>
  <si>
    <t>　行動科学　</t>
    <rPh sb="1" eb="3">
      <t>コウドウ</t>
    </rPh>
    <rPh sb="3" eb="5">
      <t>カガク</t>
    </rPh>
    <phoneticPr fontId="1"/>
  </si>
  <si>
    <t>基礎・臨床
融合科目
（必修）</t>
    <phoneticPr fontId="1"/>
  </si>
  <si>
    <t>　イメージング</t>
    <phoneticPr fontId="1"/>
  </si>
  <si>
    <t>　臨床遺伝学・腫瘍学</t>
    <rPh sb="1" eb="3">
      <t>リンショウ</t>
    </rPh>
    <rPh sb="3" eb="6">
      <t>イデンガク</t>
    </rPh>
    <phoneticPr fontId="1"/>
  </si>
  <si>
    <t>　薬理学および臨床薬理学</t>
    <rPh sb="1" eb="4">
      <t>ヤクリガク</t>
    </rPh>
    <rPh sb="7" eb="9">
      <t>リンショウ</t>
    </rPh>
    <rPh sb="9" eb="12">
      <t>ヤクリガク</t>
    </rPh>
    <phoneticPr fontId="1"/>
  </si>
  <si>
    <t>臨床医学
チュ－トリアル
（必修）</t>
    <phoneticPr fontId="1"/>
  </si>
  <si>
    <t>　臨床医学講義１</t>
    <rPh sb="1" eb="3">
      <t>リンショウ</t>
    </rPh>
    <rPh sb="3" eb="5">
      <t>イガク</t>
    </rPh>
    <rPh sb="5" eb="7">
      <t>コウギ</t>
    </rPh>
    <phoneticPr fontId="1"/>
  </si>
  <si>
    <t>　臨床医学講義２</t>
    <rPh sb="1" eb="3">
      <t>リンショウ</t>
    </rPh>
    <rPh sb="3" eb="5">
      <t>イガク</t>
    </rPh>
    <rPh sb="5" eb="7">
      <t>コウギ</t>
    </rPh>
    <phoneticPr fontId="1"/>
  </si>
  <si>
    <t>　臨床医学講義３</t>
    <rPh sb="1" eb="3">
      <t>リンショウ</t>
    </rPh>
    <rPh sb="3" eb="5">
      <t>イガク</t>
    </rPh>
    <rPh sb="5" eb="7">
      <t>コウギ</t>
    </rPh>
    <phoneticPr fontId="1"/>
  </si>
  <si>
    <t>　症候別チュートリアル</t>
    <rPh sb="1" eb="3">
      <t>ショウコウ</t>
    </rPh>
    <rPh sb="3" eb="4">
      <t>ベツ</t>
    </rPh>
    <phoneticPr fontId="1"/>
  </si>
  <si>
    <t>　ＩＰＷ</t>
    <phoneticPr fontId="1"/>
  </si>
  <si>
    <t>総合医学
（必修）</t>
    <phoneticPr fontId="1"/>
  </si>
  <si>
    <t>　地域医療学</t>
    <rPh sb="1" eb="3">
      <t>チイキ</t>
    </rPh>
    <rPh sb="3" eb="5">
      <t>イリョウ</t>
    </rPh>
    <rPh sb="5" eb="6">
      <t>ガク</t>
    </rPh>
    <phoneticPr fontId="1"/>
  </si>
  <si>
    <t>　臨床医学総論（内科学・外科学）</t>
    <rPh sb="1" eb="3">
      <t>リンショウ</t>
    </rPh>
    <rPh sb="3" eb="5">
      <t>イガク</t>
    </rPh>
    <rPh sb="5" eb="7">
      <t>ソウロン</t>
    </rPh>
    <rPh sb="8" eb="11">
      <t>ナイカガク</t>
    </rPh>
    <rPh sb="12" eb="15">
      <t>ゲカガク</t>
    </rPh>
    <phoneticPr fontId="1"/>
  </si>
  <si>
    <t>　診断学総論</t>
    <rPh sb="1" eb="3">
      <t>シンダン</t>
    </rPh>
    <rPh sb="3" eb="4">
      <t>ガク</t>
    </rPh>
    <rPh sb="4" eb="6">
      <t>ソウロン</t>
    </rPh>
    <phoneticPr fontId="1"/>
  </si>
  <si>
    <t>　医療情報学</t>
    <rPh sb="1" eb="3">
      <t>イリョウ</t>
    </rPh>
    <rPh sb="3" eb="5">
      <t>ジョウホウ</t>
    </rPh>
    <rPh sb="5" eb="6">
      <t>ガク</t>
    </rPh>
    <phoneticPr fontId="18"/>
  </si>
  <si>
    <t>　臨床総括講義</t>
    <rPh sb="1" eb="3">
      <t>リンショウ</t>
    </rPh>
    <rPh sb="3" eb="5">
      <t>ソウカツ</t>
    </rPh>
    <rPh sb="5" eb="7">
      <t>コウギ</t>
    </rPh>
    <phoneticPr fontId="1"/>
  </si>
  <si>
    <t>総合実習
（必修）</t>
    <phoneticPr fontId="1"/>
  </si>
  <si>
    <t>　基礎配属実習１</t>
    <rPh sb="1" eb="3">
      <t>キソ</t>
    </rPh>
    <rPh sb="3" eb="5">
      <t>ハイゾク</t>
    </rPh>
    <rPh sb="5" eb="7">
      <t>ジッシュウ</t>
    </rPh>
    <phoneticPr fontId="1"/>
  </si>
  <si>
    <t>　早期臨床実習１</t>
    <rPh sb="1" eb="3">
      <t>ソウキ</t>
    </rPh>
    <rPh sb="3" eb="5">
      <t>リンショウ</t>
    </rPh>
    <rPh sb="5" eb="7">
      <t>ジッシュウ</t>
    </rPh>
    <phoneticPr fontId="1"/>
  </si>
  <si>
    <t>　早期臨床実習２</t>
    <rPh sb="1" eb="3">
      <t>ソウキ</t>
    </rPh>
    <rPh sb="3" eb="5">
      <t>リンショウ</t>
    </rPh>
    <rPh sb="5" eb="7">
      <t>ジッシュウ</t>
    </rPh>
    <phoneticPr fontId="1"/>
  </si>
  <si>
    <t xml:space="preserve">  地域社会医学実習</t>
    <rPh sb="2" eb="10">
      <t>チイキシャカイイガクジッシュウ</t>
    </rPh>
    <phoneticPr fontId="1"/>
  </si>
  <si>
    <t xml:space="preserve">  臨床医学基本実習</t>
    <phoneticPr fontId="1"/>
  </si>
  <si>
    <t>　臨床実習1</t>
    <rPh sb="1" eb="5">
      <t>リンショウジッシュウ</t>
    </rPh>
    <phoneticPr fontId="1"/>
  </si>
  <si>
    <t>　臨床実習2</t>
    <rPh sb="1" eb="5">
      <t>リンショウジッシュウ</t>
    </rPh>
    <phoneticPr fontId="1"/>
  </si>
  <si>
    <t>　臨床実習3</t>
    <rPh sb="1" eb="5">
      <t>リンショウジッシュウ</t>
    </rPh>
    <phoneticPr fontId="1"/>
  </si>
  <si>
    <t>その他の科目</t>
    <phoneticPr fontId="1"/>
  </si>
  <si>
    <t xml:space="preserve">  新医学研究コース</t>
    <phoneticPr fontId="1"/>
  </si>
  <si>
    <t>選択科目</t>
    <phoneticPr fontId="1"/>
  </si>
  <si>
    <t>　英語アドバンスド・コース（１）</t>
    <phoneticPr fontId="1"/>
  </si>
  <si>
    <t>　英語アドバンスド・コース（２）</t>
    <phoneticPr fontId="1"/>
  </si>
  <si>
    <t>　英語アドバンスド・コース（３）</t>
    <phoneticPr fontId="1"/>
  </si>
  <si>
    <t>　英語アドバンスド・コース（４）</t>
    <phoneticPr fontId="1"/>
  </si>
  <si>
    <t>　医学研究（１）</t>
    <rPh sb="1" eb="3">
      <t>イガク</t>
    </rPh>
    <rPh sb="3" eb="5">
      <t>ケンキュウ</t>
    </rPh>
    <phoneticPr fontId="1"/>
  </si>
  <si>
    <t>　医学研究（２）</t>
    <rPh sb="1" eb="3">
      <t>イガク</t>
    </rPh>
    <rPh sb="3" eb="5">
      <t>ケンキュウ</t>
    </rPh>
    <phoneticPr fontId="1"/>
  </si>
  <si>
    <t>　医学研究（３）</t>
    <rPh sb="1" eb="3">
      <t>イガク</t>
    </rPh>
    <rPh sb="3" eb="5">
      <t>ケンキュウ</t>
    </rPh>
    <phoneticPr fontId="1"/>
  </si>
  <si>
    <t>　医学研究（４）</t>
    <rPh sb="1" eb="3">
      <t>イガク</t>
    </rPh>
    <rPh sb="3" eb="5">
      <t>ケンキュウ</t>
    </rPh>
    <phoneticPr fontId="1"/>
  </si>
  <si>
    <t>　基礎配属実習２</t>
    <rPh sb="1" eb="3">
      <t>キソ</t>
    </rPh>
    <rPh sb="3" eb="5">
      <t>ハイゾク</t>
    </rPh>
    <rPh sb="5" eb="7">
      <t>ジッシュウ</t>
    </rPh>
    <phoneticPr fontId="1"/>
  </si>
  <si>
    <t>卒業必要単位数　　２０３　　単位</t>
    <rPh sb="0" eb="2">
      <t>ソツギョウ</t>
    </rPh>
    <rPh sb="2" eb="4">
      <t>ヒツヨウ</t>
    </rPh>
    <rPh sb="4" eb="7">
      <t>タンイスウ</t>
    </rPh>
    <rPh sb="14" eb="16">
      <t>タンイ</t>
    </rPh>
    <phoneticPr fontId="1"/>
  </si>
  <si>
    <t>注：</t>
    <rPh sb="0" eb="1">
      <t>チュウ</t>
    </rPh>
    <phoneticPr fontId="1"/>
  </si>
  <si>
    <t>★1　共通専門基礎科目において前期に「＊」を付している授業科目は、第１クォーターに開講し、付していない授業科目は、第２クォーターに開講する。</t>
    <rPh sb="3" eb="5">
      <t>キョウツウ</t>
    </rPh>
    <rPh sb="5" eb="7">
      <t>センモン</t>
    </rPh>
    <rPh sb="7" eb="9">
      <t>キソ</t>
    </rPh>
    <rPh sb="9" eb="11">
      <t>カモク</t>
    </rPh>
    <rPh sb="15" eb="17">
      <t>ゼンキ</t>
    </rPh>
    <rPh sb="22" eb="23">
      <t>フ</t>
    </rPh>
    <rPh sb="27" eb="29">
      <t>ジュギョウ</t>
    </rPh>
    <rPh sb="29" eb="31">
      <t>カモク</t>
    </rPh>
    <rPh sb="33" eb="34">
      <t>ダイ</t>
    </rPh>
    <rPh sb="41" eb="43">
      <t>カイコウ</t>
    </rPh>
    <rPh sb="45" eb="46">
      <t>フ</t>
    </rPh>
    <rPh sb="51" eb="53">
      <t>ジュギョウ</t>
    </rPh>
    <rPh sb="53" eb="55">
      <t>カモク</t>
    </rPh>
    <rPh sb="57" eb="58">
      <t>ダイ</t>
    </rPh>
    <rPh sb="65" eb="67">
      <t>カイコウ</t>
    </rPh>
    <phoneticPr fontId="1"/>
  </si>
  <si>
    <t>また、後期に「＊」を付している授業科目は、第３クォーターに開講し、付していない授業科目は、第４クォーターに開講する。</t>
    <rPh sb="3" eb="5">
      <t>コウキ</t>
    </rPh>
    <rPh sb="10" eb="11">
      <t>フ</t>
    </rPh>
    <rPh sb="15" eb="17">
      <t>ジュギョウ</t>
    </rPh>
    <rPh sb="17" eb="19">
      <t>カモク</t>
    </rPh>
    <rPh sb="21" eb="22">
      <t>ダイ</t>
    </rPh>
    <rPh sb="29" eb="31">
      <t>カイコウ</t>
    </rPh>
    <rPh sb="33" eb="34">
      <t>フ</t>
    </rPh>
    <rPh sb="39" eb="41">
      <t>ジュギョウ</t>
    </rPh>
    <rPh sb="41" eb="43">
      <t>カモク</t>
    </rPh>
    <rPh sb="45" eb="46">
      <t>ダイ</t>
    </rPh>
    <rPh sb="53" eb="55">
      <t>カイコウ</t>
    </rPh>
    <phoneticPr fontId="1"/>
  </si>
  <si>
    <t>★2　教養科目（自然系・総合系）は０～２単位、共通専門基礎科目は１２単位～１４単位とし、合計で１４単位以上修得すること。</t>
    <rPh sb="3" eb="5">
      <t>キョウヨウ</t>
    </rPh>
    <rPh sb="5" eb="7">
      <t>カモク</t>
    </rPh>
    <rPh sb="8" eb="10">
      <t>シゼン</t>
    </rPh>
    <rPh sb="10" eb="11">
      <t>ケイ</t>
    </rPh>
    <rPh sb="12" eb="15">
      <t>ソウゴウケイ</t>
    </rPh>
    <rPh sb="20" eb="21">
      <t>タン</t>
    </rPh>
    <rPh sb="21" eb="22">
      <t>イ</t>
    </rPh>
    <rPh sb="23" eb="25">
      <t>キョウツウ</t>
    </rPh>
    <rPh sb="25" eb="27">
      <t>センモン</t>
    </rPh>
    <rPh sb="27" eb="31">
      <t>キソカモク</t>
    </rPh>
    <rPh sb="34" eb="35">
      <t>タン</t>
    </rPh>
    <rPh sb="35" eb="36">
      <t>イ</t>
    </rPh>
    <rPh sb="39" eb="40">
      <t>タン</t>
    </rPh>
    <rPh sb="40" eb="41">
      <t>イ</t>
    </rPh>
    <rPh sb="44" eb="46">
      <t>ゴウケイ</t>
    </rPh>
    <rPh sb="49" eb="50">
      <t>タン</t>
    </rPh>
    <rPh sb="50" eb="51">
      <t>イ</t>
    </rPh>
    <rPh sb="51" eb="53">
      <t>イジョウ</t>
    </rPh>
    <rPh sb="53" eb="55">
      <t>シュウトク</t>
    </rPh>
    <phoneticPr fontId="1"/>
  </si>
  <si>
    <r>
      <rPr>
        <sz val="11"/>
        <rFont val="ＭＳ Ｐ明朝"/>
        <family val="1"/>
        <charset val="128"/>
      </rPr>
      <t>★3</t>
    </r>
    <r>
      <rPr>
        <sz val="10"/>
        <rFont val="ＭＳ Ｐ明朝"/>
        <family val="1"/>
        <charset val="128"/>
      </rPr>
      <t>　臨床実習１、臨床実習２、臨床実習３は、配当学年に先立って実習を行う場合がある。</t>
    </r>
    <rPh sb="3" eb="5">
      <t>リンショウ</t>
    </rPh>
    <rPh sb="5" eb="7">
      <t>ジッシュウ</t>
    </rPh>
    <rPh sb="9" eb="13">
      <t>リンショウジッシュウ</t>
    </rPh>
    <rPh sb="15" eb="19">
      <t>リンショウジッシュウ</t>
    </rPh>
    <rPh sb="22" eb="26">
      <t>ハイトウガクネン</t>
    </rPh>
    <rPh sb="27" eb="29">
      <t>サキダ</t>
    </rPh>
    <rPh sb="31" eb="33">
      <t>ジッシュウ</t>
    </rPh>
    <rPh sb="34" eb="35">
      <t>オコナ</t>
    </rPh>
    <rPh sb="36" eb="38">
      <t>バアイ</t>
    </rPh>
    <phoneticPr fontId="1"/>
  </si>
  <si>
    <t>科目名リスト</t>
    <rPh sb="0" eb="3">
      <t>カモクメイ</t>
    </rPh>
    <phoneticPr fontId="1"/>
  </si>
  <si>
    <r>
      <t>授業科目名をプルダウンメニューから選択
※</t>
    </r>
    <r>
      <rPr>
        <u/>
        <sz val="11"/>
        <rFont val="ＭＳ 明朝"/>
        <family val="1"/>
        <charset val="128"/>
      </rPr>
      <t>科目ごとに出勤簿を作成</t>
    </r>
    <r>
      <rPr>
        <sz val="11"/>
        <rFont val="ＭＳ 明朝"/>
        <family val="1"/>
        <charset val="128"/>
      </rPr>
      <t>のうえ提出</t>
    </r>
    <rPh sb="0" eb="2">
      <t>ジュギョウ</t>
    </rPh>
    <rPh sb="2" eb="4">
      <t>カモク</t>
    </rPh>
    <rPh sb="4" eb="5">
      <t>メイ</t>
    </rPh>
    <rPh sb="17" eb="19">
      <t>センタク</t>
    </rPh>
    <rPh sb="21" eb="23">
      <t>カモク</t>
    </rPh>
    <rPh sb="26" eb="29">
      <t>シュッキンボ</t>
    </rPh>
    <rPh sb="30" eb="32">
      <t>サクセイ</t>
    </rPh>
    <rPh sb="35" eb="37">
      <t>テイシュツ</t>
    </rPh>
    <phoneticPr fontId="1"/>
  </si>
  <si>
    <t>授業履修状況・アルバイト等勤務状況表</t>
    <phoneticPr fontId="1"/>
  </si>
  <si>
    <t>学籍番号：　　　　　　　　　</t>
    <rPh sb="0" eb="4">
      <t>ガクセキバンゴウ</t>
    </rPh>
    <phoneticPr fontId="1"/>
  </si>
  <si>
    <t>氏名　　　　　　　　　　　　　　　　　　　　　　　　　　　　　　</t>
    <rPh sb="0" eb="2">
      <t>シメイ</t>
    </rPh>
    <phoneticPr fontId="1"/>
  </si>
  <si>
    <t>分野名:　○○○○○　　　</t>
    <rPh sb="0" eb="2">
      <t>ブンヤ</t>
    </rPh>
    <rPh sb="2" eb="3">
      <t>メイ</t>
    </rPh>
    <phoneticPr fontId="1"/>
  </si>
  <si>
    <t>【前期】（4月～8月）</t>
    <rPh sb="1" eb="3">
      <t>ゼンキ</t>
    </rPh>
    <rPh sb="6" eb="7">
      <t>ガツ</t>
    </rPh>
    <rPh sb="9" eb="10">
      <t>ガツ</t>
    </rPh>
    <phoneticPr fontId="1"/>
  </si>
  <si>
    <t>①
9:00～9:50</t>
    <phoneticPr fontId="1"/>
  </si>
  <si>
    <t>②
10:00～10:50</t>
    <phoneticPr fontId="1"/>
  </si>
  <si>
    <t>③
11:00～11:50</t>
    <phoneticPr fontId="1"/>
  </si>
  <si>
    <t>④　　
13:00～13:50</t>
    <phoneticPr fontId="1"/>
  </si>
  <si>
    <t>⑤
14:00～14:50</t>
    <phoneticPr fontId="1"/>
  </si>
  <si>
    <t>⑥
15:00～15:50</t>
    <phoneticPr fontId="1"/>
  </si>
  <si>
    <t>⑦
16:00～16:50</t>
    <phoneticPr fontId="1"/>
  </si>
  <si>
    <t>⑧
17:00～17:50</t>
    <phoneticPr fontId="1"/>
  </si>
  <si>
    <t>⑨
18:00～18:50</t>
    <phoneticPr fontId="1"/>
  </si>
  <si>
    <t>⑩
19:00～19:50</t>
    <phoneticPr fontId="1"/>
  </si>
  <si>
    <t>⑪
20:00～20:50</t>
    <phoneticPr fontId="1"/>
  </si>
  <si>
    <t>火</t>
    <rPh sb="0" eb="1">
      <t>ヒ</t>
    </rPh>
    <phoneticPr fontId="1"/>
  </si>
  <si>
    <t>水</t>
    <rPh sb="0" eb="1">
      <t>ミズ</t>
    </rPh>
    <phoneticPr fontId="1"/>
  </si>
  <si>
    <t>木</t>
    <rPh sb="0" eb="1">
      <t>キ</t>
    </rPh>
    <phoneticPr fontId="1"/>
  </si>
  <si>
    <t>金</t>
    <rPh sb="0" eb="1">
      <t>キン</t>
    </rPh>
    <phoneticPr fontId="1"/>
  </si>
  <si>
    <t>【後期】（10月～1月）</t>
    <rPh sb="1" eb="3">
      <t>コウキ</t>
    </rPh>
    <rPh sb="7" eb="8">
      <t>ガツ</t>
    </rPh>
    <rPh sb="10" eb="11">
      <t>ガツ</t>
    </rPh>
    <phoneticPr fontId="1"/>
  </si>
  <si>
    <t>　アルバイト状況</t>
    <rPh sb="6" eb="8">
      <t>ジョウキョウ</t>
    </rPh>
    <phoneticPr fontId="1"/>
  </si>
  <si>
    <t>(記入例）・第２、４の金曜日の9時～12時勤務　　・当直勤務あり(日は未定)　等</t>
    <rPh sb="1" eb="4">
      <t>キニュウレイ</t>
    </rPh>
    <rPh sb="21" eb="23">
      <t>キンム</t>
    </rPh>
    <rPh sb="39" eb="40">
      <t>トウ</t>
    </rPh>
    <phoneticPr fontId="1"/>
  </si>
  <si>
    <t>火</t>
    <rPh sb="0" eb="1">
      <t>カ</t>
    </rPh>
    <phoneticPr fontId="1"/>
  </si>
  <si>
    <t>水</t>
    <rPh sb="0" eb="1">
      <t>スイ</t>
    </rPh>
    <phoneticPr fontId="1"/>
  </si>
  <si>
    <t>木</t>
    <rPh sb="0" eb="1">
      <t>モク</t>
    </rPh>
    <phoneticPr fontId="1"/>
  </si>
  <si>
    <t>月</t>
    <rPh sb="0" eb="1">
      <t>ゲツ</t>
    </rPh>
    <phoneticPr fontId="1"/>
  </si>
  <si>
    <t>木</t>
    <rPh sb="0" eb="1">
      <t>モク</t>
    </rPh>
    <phoneticPr fontId="1"/>
  </si>
  <si>
    <t>金</t>
    <rPh sb="0" eb="1">
      <t>キン</t>
    </rPh>
    <phoneticPr fontId="1"/>
  </si>
  <si>
    <t>月</t>
    <rPh sb="0" eb="1">
      <t>ゲツ</t>
    </rPh>
    <phoneticPr fontId="1"/>
  </si>
  <si>
    <t>水</t>
    <rPh sb="0" eb="1">
      <t>スイ</t>
    </rPh>
    <phoneticPr fontId="1"/>
  </si>
  <si>
    <t>火</t>
    <phoneticPr fontId="2"/>
  </si>
  <si>
    <t>水</t>
    <phoneticPr fontId="2"/>
  </si>
  <si>
    <t>木</t>
    <phoneticPr fontId="1"/>
  </si>
  <si>
    <t>金</t>
    <phoneticPr fontId="1"/>
  </si>
  <si>
    <t>水</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</si>
</sst>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name val="ＭＳ Ｐゴシック"/>
      <family val="3"/>
      <charset val="128"/>
    </font>
    <font>
      <sz val="6"/>
      <name val="ＭＳ Ｐゴシック"/>
      <family val="3"/>
      <charset val="128"/>
    </font>
    <font>
      <sz val="12"/>
      <name val="ＭＳ 明朝"/>
      <family val="1"/>
      <charset val="128"/>
    </font>
    <font>
      <sz val="11"/>
      <name val="ＭＳ 明朝"/>
      <family val="1"/>
      <charset val="128"/>
    </font>
    <font>
      <u/>
      <sz val="11"/>
      <name val="ＭＳ 明朝"/>
      <family val="1"/>
      <charset val="128"/>
    </font>
    <font>
      <sz val="9"/>
      <color indexed="81"/>
      <name val="ＭＳ Ｐゴシック"/>
      <family val="3"/>
      <charset val="128"/>
    </font>
    <font>
      <b/>
      <sz val="9"/>
      <color indexed="81"/>
      <name val="ＭＳ Ｐゴシック"/>
      <family val="3"/>
      <charset val="128"/>
    </font>
    <font>
      <sz val="10"/>
      <name val="ＭＳ 明朝"/>
      <family val="1"/>
      <charset val="128"/>
    </font>
    <font>
      <sz val="9"/>
      <name val="ＭＳ 明朝"/>
      <family val="1"/>
      <charset val="128"/>
    </font>
    <font>
      <b/>
      <sz val="9"/>
      <color indexed="10"/>
      <name val="ＭＳ Ｐゴシック"/>
      <family val="3"/>
      <charset val="128"/>
    </font>
    <font>
      <b/>
      <sz val="10"/>
      <color indexed="81"/>
      <name val="ＭＳ Ｐゴシック"/>
      <family val="3"/>
      <charset val="128"/>
    </font>
    <font>
      <b/>
      <u val="double"/>
      <sz val="10"/>
      <color indexed="10"/>
      <name val="ＭＳ Ｐゴシック"/>
      <family val="3"/>
      <charset val="128"/>
    </font>
    <font>
      <sz val="11"/>
      <color indexed="10"/>
      <name val="ＭＳ 明朝"/>
      <family val="1"/>
      <charset val="128"/>
    </font>
    <font>
      <sz val="11"/>
      <name val="ＭＳ Ｐ明朝"/>
      <family val="1"/>
      <charset val="128"/>
    </font>
    <font>
      <sz val="18"/>
      <name val="ＭＳ Ｐ明朝"/>
      <family val="1"/>
      <charset val="128"/>
    </font>
    <font>
      <sz val="16"/>
      <name val="ＭＳ Ｐ明朝"/>
      <family val="1"/>
      <charset val="128"/>
    </font>
    <font>
      <sz val="12"/>
      <name val="ＭＳ Ｐ明朝"/>
      <family val="1"/>
      <charset val="128"/>
    </font>
    <font>
      <strike/>
      <sz val="12"/>
      <name val="ＭＳ Ｐ明朝"/>
      <family val="1"/>
      <charset val="128"/>
    </font>
    <font>
      <sz val="6"/>
      <name val="ＭＳ Ｐゴシック"/>
      <family val="2"/>
      <charset val="128"/>
      <scheme val="minor"/>
    </font>
    <font>
      <sz val="10"/>
      <name val="ＭＳ Ｐ明朝"/>
      <family val="1"/>
      <charset val="128"/>
    </font>
    <font>
      <b/>
      <sz val="16"/>
      <name val="ＭＳ Ｐゴシック"/>
      <family val="3"/>
      <charset val="128"/>
    </font>
    <font>
      <b/>
      <sz val="14"/>
      <name val="ＭＳ Ｐゴシック"/>
      <family val="3"/>
      <charset val="128"/>
    </font>
    <font>
      <u/>
      <sz val="11"/>
      <name val="ＭＳ Ｐゴシック"/>
      <family val="3"/>
      <charset val="128"/>
    </font>
    <font>
      <b/>
      <sz val="12"/>
      <name val="ＭＳ Ｐゴシック"/>
      <family val="3"/>
      <charset val="128"/>
    </font>
    <font>
      <b/>
      <sz val="11"/>
      <name val="ＭＳ Ｐゴシック"/>
      <family val="3"/>
      <charset val="128"/>
    </font>
    <font>
      <b/>
      <sz val="10.5"/>
      <name val="ＭＳ 明朝"/>
      <family val="1"/>
      <charset val="128"/>
    </font>
    <font>
      <sz val="10"/>
      <name val="ＭＳ Ｐゴシック"/>
      <family val="3"/>
      <charset val="128"/>
    </font>
    <font>
      <b/>
      <sz val="10"/>
      <color indexed="10"/>
      <name val="ＭＳ Ｐゴシック"/>
      <family val="3"/>
      <charset val="128"/>
    </font>
  </fonts>
  <fills count="14">
    <fill>
      <patternFill patternType="none"/>
    </fill>
    <fill>
      <patternFill patternType="gray125"/>
    </fill>
    <fill>
      <patternFill patternType="solid">
        <fgColor indexed="43"/>
        <bgColor indexed="64"/>
      </patternFill>
    </fill>
    <fill>
      <patternFill patternType="solid">
        <fgColor indexed="41"/>
        <bgColor indexed="64"/>
      </patternFill>
    </fill>
    <fill>
      <patternFill patternType="solid">
        <fgColor indexed="42"/>
        <bgColor indexed="64"/>
      </patternFill>
    </fill>
    <fill>
      <patternFill patternType="solid">
        <fgColor indexed="47"/>
        <bgColor indexed="64"/>
      </patternFill>
    </fill>
    <fill>
      <patternFill patternType="solid">
        <fgColor indexed="13"/>
        <bgColor indexed="64"/>
      </patternFill>
    </fill>
    <fill>
      <patternFill patternType="solid">
        <fgColor indexed="42"/>
        <bgColor indexed="26"/>
      </patternFill>
    </fill>
    <fill>
      <patternFill patternType="solid">
        <fgColor indexed="34"/>
        <bgColor indexed="64"/>
      </patternFill>
    </fill>
    <fill>
      <patternFill patternType="solid">
        <fgColor indexed="45"/>
        <bgColor indexed="64"/>
      </patternFill>
    </fill>
    <fill>
      <patternFill patternType="solid">
        <fgColor indexed="36"/>
        <bgColor indexed="64"/>
      </patternFill>
    </fill>
    <fill>
      <patternFill patternType="solid">
        <fgColor indexed="31"/>
        <bgColor indexed="64"/>
      </patternFill>
    </fill>
    <fill>
      <patternFill patternType="solid">
        <fgColor indexed="43"/>
        <bgColor indexed="26"/>
      </patternFill>
    </fill>
    <fill>
      <patternFill patternType="solid">
        <fgColor theme="0" tint="-0.14999847407452621"/>
        <bgColor indexed="64"/>
      </patternFill>
    </fill>
  </fills>
  <borders count="10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medium">
        <color indexed="64"/>
      </left>
      <right/>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style="dotted">
        <color indexed="64"/>
      </bottom>
      <diagonal/>
    </border>
    <border>
      <left style="medium">
        <color indexed="64"/>
      </left>
      <right/>
      <top/>
      <bottom style="medium">
        <color indexed="64"/>
      </bottom>
      <diagonal/>
    </border>
    <border>
      <left/>
      <right/>
      <top style="thin">
        <color indexed="64"/>
      </top>
      <bottom style="dotted">
        <color indexed="64"/>
      </bottom>
      <diagonal/>
    </border>
    <border>
      <left/>
      <right/>
      <top/>
      <bottom style="medium">
        <color indexed="64"/>
      </bottom>
      <diagonal/>
    </border>
    <border>
      <left style="double">
        <color indexed="64"/>
      </left>
      <right/>
      <top style="thin">
        <color indexed="64"/>
      </top>
      <bottom style="dotted">
        <color indexed="64"/>
      </bottom>
      <diagonal/>
    </border>
    <border>
      <left style="double">
        <color indexed="64"/>
      </left>
      <right/>
      <top/>
      <bottom/>
      <diagonal/>
    </border>
    <border>
      <left style="double">
        <color indexed="64"/>
      </left>
      <right/>
      <top/>
      <bottom style="medium">
        <color indexed="64"/>
      </bottom>
      <diagonal/>
    </border>
    <border>
      <left/>
      <right style="medium">
        <color indexed="64"/>
      </right>
      <top style="thin">
        <color indexed="64"/>
      </top>
      <bottom style="dotted">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medium">
        <color indexed="64"/>
      </left>
      <right style="thin">
        <color indexed="64"/>
      </right>
      <top/>
      <bottom style="medium">
        <color indexed="64"/>
      </bottom>
      <diagonal/>
    </border>
    <border>
      <left style="hair">
        <color indexed="64"/>
      </left>
      <right/>
      <top style="thin">
        <color indexed="64"/>
      </top>
      <bottom style="thin">
        <color indexed="64"/>
      </bottom>
      <diagonal/>
    </border>
    <border>
      <left style="hair">
        <color indexed="64"/>
      </left>
      <right/>
      <top style="thin">
        <color indexed="64"/>
      </top>
      <bottom style="dotted">
        <color indexed="64"/>
      </bottom>
      <diagonal/>
    </border>
    <border>
      <left style="hair">
        <color indexed="64"/>
      </left>
      <right/>
      <top/>
      <bottom/>
      <diagonal/>
    </border>
    <border>
      <left style="hair">
        <color indexed="64"/>
      </left>
      <right/>
      <top/>
      <bottom style="thin">
        <color indexed="64"/>
      </bottom>
      <diagonal/>
    </border>
    <border>
      <left style="hair">
        <color indexed="64"/>
      </left>
      <right/>
      <top/>
      <bottom style="medium">
        <color indexed="64"/>
      </bottom>
      <diagonal/>
    </border>
    <border>
      <left style="double">
        <color indexed="64"/>
      </left>
      <right/>
      <top/>
      <bottom style="thin">
        <color indexed="64"/>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thin">
        <color indexed="64"/>
      </left>
      <right/>
      <top/>
      <bottom style="medium">
        <color indexed="64"/>
      </bottom>
      <diagonal/>
    </border>
    <border>
      <left style="thin">
        <color indexed="64"/>
      </left>
      <right style="thin">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hair">
        <color indexed="64"/>
      </left>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right style="hair">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style="medium">
        <color indexed="64"/>
      </top>
      <bottom style="thin">
        <color indexed="64"/>
      </bottom>
      <diagonal/>
    </border>
    <border>
      <left style="thin">
        <color indexed="64"/>
      </left>
      <right style="thin">
        <color indexed="64"/>
      </right>
      <top/>
      <bottom style="thin">
        <color indexed="64"/>
      </bottom>
      <diagonal/>
    </border>
    <border>
      <left style="hair">
        <color indexed="64"/>
      </left>
      <right style="hair">
        <color indexed="64"/>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thin">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bottom style="medium">
        <color indexed="64"/>
      </bottom>
      <diagonal/>
    </border>
    <border>
      <left/>
      <right style="hair">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hair">
        <color indexed="64"/>
      </right>
      <top style="thin">
        <color indexed="64"/>
      </top>
      <bottom style="thin">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s>
  <cellStyleXfs count="1">
    <xf numFmtId="0" fontId="0" fillId="0" borderId="0">
      <alignment vertical="center"/>
    </xf>
  </cellStyleXfs>
  <cellXfs count="368">
    <xf numFmtId="0" fontId="0" fillId="0" borderId="0" xfId="0">
      <alignment vertical="center"/>
    </xf>
    <xf numFmtId="0" fontId="3" fillId="0" borderId="0" xfId="0" applyFont="1">
      <alignment vertical="center"/>
    </xf>
    <xf numFmtId="0" fontId="4" fillId="0" borderId="0" xfId="0" applyFont="1">
      <alignment vertical="center"/>
    </xf>
    <xf numFmtId="0" fontId="3" fillId="0" borderId="0" xfId="0" applyFont="1" applyAlignment="1">
      <alignment horizontal="right" vertical="center"/>
    </xf>
    <xf numFmtId="0" fontId="3" fillId="0" borderId="1" xfId="0" applyFont="1" applyBorder="1" applyAlignment="1">
      <alignment horizontal="right" vertical="center"/>
    </xf>
    <xf numFmtId="0" fontId="3" fillId="0" borderId="2" xfId="0" applyFont="1" applyBorder="1" applyAlignment="1">
      <alignment horizontal="right" vertical="center"/>
    </xf>
    <xf numFmtId="0" fontId="3" fillId="0" borderId="3" xfId="0" applyFont="1" applyBorder="1">
      <alignment vertical="center"/>
    </xf>
    <xf numFmtId="0" fontId="3" fillId="0" borderId="0" xfId="0" applyFont="1" applyAlignment="1">
      <alignment vertical="center"/>
    </xf>
    <xf numFmtId="0" fontId="3" fillId="0" borderId="4" xfId="0" applyFont="1" applyBorder="1" applyAlignment="1">
      <alignment horizontal="right" vertical="center"/>
    </xf>
    <xf numFmtId="0" fontId="3" fillId="0" borderId="5" xfId="0" applyFont="1" applyBorder="1">
      <alignment vertical="center"/>
    </xf>
    <xf numFmtId="0" fontId="3" fillId="0" borderId="0" xfId="0" applyFont="1" applyBorder="1">
      <alignment vertical="center"/>
    </xf>
    <xf numFmtId="0" fontId="3" fillId="0" borderId="6" xfId="0" applyFont="1" applyBorder="1">
      <alignment vertical="center"/>
    </xf>
    <xf numFmtId="0" fontId="0" fillId="0" borderId="0" xfId="0" applyAlignment="1">
      <alignment horizontal="center" vertical="center"/>
    </xf>
    <xf numFmtId="0" fontId="3" fillId="0" borderId="4" xfId="0" applyFont="1" applyBorder="1" applyAlignment="1">
      <alignment horizontal="left" vertical="center"/>
    </xf>
    <xf numFmtId="0" fontId="7" fillId="0" borderId="7" xfId="0" applyFont="1" applyBorder="1">
      <alignment vertical="center"/>
    </xf>
    <xf numFmtId="0" fontId="8" fillId="0" borderId="8" xfId="0" applyFont="1" applyBorder="1" applyAlignment="1">
      <alignment horizontal="center" vertical="center"/>
    </xf>
    <xf numFmtId="0" fontId="2" fillId="0" borderId="0" xfId="0" applyFont="1" applyAlignment="1">
      <alignment horizontal="center" vertical="center"/>
    </xf>
    <xf numFmtId="0" fontId="3" fillId="0" borderId="0" xfId="0" applyFont="1" applyAlignment="1">
      <alignment horizontal="center" vertical="center"/>
    </xf>
    <xf numFmtId="32" fontId="3" fillId="0" borderId="0" xfId="0" applyNumberFormat="1" applyFont="1">
      <alignment vertical="center"/>
    </xf>
    <xf numFmtId="0" fontId="3" fillId="2" borderId="9" xfId="0" applyFont="1" applyFill="1" applyBorder="1">
      <alignment vertical="center"/>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1" xfId="0" applyFont="1" applyBorder="1" applyAlignment="1">
      <alignment horizontal="center" vertical="center"/>
    </xf>
    <xf numFmtId="0" fontId="3" fillId="0" borderId="12" xfId="0" applyFont="1" applyBorder="1" applyAlignment="1">
      <alignment horizontal="center" vertical="center"/>
    </xf>
    <xf numFmtId="0" fontId="3" fillId="2" borderId="13" xfId="0" applyFont="1" applyFill="1" applyBorder="1">
      <alignment vertical="center"/>
    </xf>
    <xf numFmtId="0" fontId="3" fillId="2" borderId="10" xfId="0" applyFont="1" applyFill="1" applyBorder="1">
      <alignment vertical="center"/>
    </xf>
    <xf numFmtId="0" fontId="3" fillId="2" borderId="14" xfId="0" applyFont="1" applyFill="1" applyBorder="1">
      <alignment vertical="center"/>
    </xf>
    <xf numFmtId="0" fontId="3" fillId="3" borderId="15" xfId="0" applyFont="1" applyFill="1" applyBorder="1">
      <alignment vertical="center"/>
    </xf>
    <xf numFmtId="0" fontId="3" fillId="3" borderId="0" xfId="0" applyFont="1" applyFill="1" applyBorder="1">
      <alignment vertical="center"/>
    </xf>
    <xf numFmtId="0" fontId="3" fillId="3" borderId="16" xfId="0" applyFont="1" applyFill="1" applyBorder="1">
      <alignment vertical="center"/>
    </xf>
    <xf numFmtId="0" fontId="3" fillId="4" borderId="15" xfId="0" applyFont="1" applyFill="1" applyBorder="1">
      <alignment vertical="center"/>
    </xf>
    <xf numFmtId="0" fontId="3" fillId="4" borderId="0" xfId="0" applyFont="1" applyFill="1" applyBorder="1">
      <alignment vertical="center"/>
    </xf>
    <xf numFmtId="0" fontId="3" fillId="4" borderId="11" xfId="0" applyFont="1" applyFill="1" applyBorder="1">
      <alignment vertical="center"/>
    </xf>
    <xf numFmtId="0" fontId="3" fillId="4" borderId="16" xfId="0" applyFont="1" applyFill="1" applyBorder="1">
      <alignment vertical="center"/>
    </xf>
    <xf numFmtId="0" fontId="3" fillId="5" borderId="17" xfId="0" applyFont="1" applyFill="1" applyBorder="1">
      <alignment vertical="center"/>
    </xf>
    <xf numFmtId="0" fontId="3" fillId="5" borderId="18" xfId="0" applyFont="1" applyFill="1" applyBorder="1">
      <alignment vertical="center"/>
    </xf>
    <xf numFmtId="0" fontId="3" fillId="5" borderId="19" xfId="0" applyFont="1" applyFill="1" applyBorder="1">
      <alignment vertical="center"/>
    </xf>
    <xf numFmtId="0" fontId="3" fillId="3" borderId="20" xfId="0" applyFont="1" applyFill="1" applyBorder="1">
      <alignment vertical="center"/>
    </xf>
    <xf numFmtId="0" fontId="3" fillId="3" borderId="21" xfId="0" applyFont="1" applyFill="1" applyBorder="1">
      <alignment vertical="center"/>
    </xf>
    <xf numFmtId="0" fontId="3" fillId="3" borderId="22" xfId="0" applyFont="1" applyFill="1" applyBorder="1">
      <alignment vertical="center"/>
    </xf>
    <xf numFmtId="0" fontId="7" fillId="0" borderId="7" xfId="0" applyFont="1" applyBorder="1" applyAlignment="1">
      <alignment vertical="center" shrinkToFit="1"/>
    </xf>
    <xf numFmtId="0" fontId="3" fillId="2" borderId="23" xfId="0" applyFont="1" applyFill="1" applyBorder="1">
      <alignment vertical="center"/>
    </xf>
    <xf numFmtId="0" fontId="3" fillId="2" borderId="24" xfId="0" applyFont="1" applyFill="1" applyBorder="1">
      <alignment vertical="center"/>
    </xf>
    <xf numFmtId="0" fontId="3" fillId="5" borderId="24" xfId="0" applyFont="1" applyFill="1" applyBorder="1">
      <alignment vertical="center"/>
    </xf>
    <xf numFmtId="0" fontId="3" fillId="6" borderId="24" xfId="0" applyFont="1" applyFill="1" applyBorder="1">
      <alignment vertical="center"/>
    </xf>
    <xf numFmtId="0" fontId="3" fillId="2" borderId="25" xfId="0" applyFont="1" applyFill="1" applyBorder="1">
      <alignment vertical="center"/>
    </xf>
    <xf numFmtId="0" fontId="3" fillId="2" borderId="11" xfId="0" applyFont="1" applyFill="1" applyBorder="1">
      <alignment vertical="center"/>
    </xf>
    <xf numFmtId="0" fontId="3" fillId="5" borderId="11" xfId="0" applyFont="1" applyFill="1" applyBorder="1">
      <alignment vertical="center"/>
    </xf>
    <xf numFmtId="0" fontId="3" fillId="6" borderId="11" xfId="0" applyFont="1" applyFill="1" applyBorder="1">
      <alignment vertical="center"/>
    </xf>
    <xf numFmtId="0" fontId="3" fillId="0" borderId="0" xfId="0" applyFont="1" applyFill="1" applyBorder="1" applyAlignment="1">
      <alignment horizontal="center" vertical="center"/>
    </xf>
    <xf numFmtId="0" fontId="3" fillId="0" borderId="0" xfId="0" applyFont="1" applyFill="1" applyBorder="1">
      <alignment vertical="center"/>
    </xf>
    <xf numFmtId="0" fontId="8" fillId="0" borderId="0" xfId="0" applyFont="1" applyFill="1" applyBorder="1" applyAlignment="1">
      <alignment horizontal="center" vertical="center"/>
    </xf>
    <xf numFmtId="0" fontId="3" fillId="0" borderId="0" xfId="0" applyFont="1" applyFill="1" applyBorder="1" applyAlignment="1">
      <alignment vertical="center" wrapText="1"/>
    </xf>
    <xf numFmtId="0" fontId="3" fillId="0" borderId="26" xfId="0" applyFont="1" applyBorder="1">
      <alignment vertical="center"/>
    </xf>
    <xf numFmtId="0" fontId="7" fillId="0" borderId="0" xfId="0" applyFont="1" applyAlignment="1">
      <alignment horizontal="right" vertical="center"/>
    </xf>
    <xf numFmtId="0" fontId="3" fillId="0" borderId="27" xfId="0" applyFont="1" applyFill="1" applyBorder="1" applyAlignment="1">
      <alignment horizontal="center" vertical="center"/>
    </xf>
    <xf numFmtId="0" fontId="3" fillId="2" borderId="28" xfId="0" applyFont="1" applyFill="1" applyBorder="1">
      <alignment vertical="center"/>
    </xf>
    <xf numFmtId="0" fontId="3" fillId="2" borderId="29" xfId="0" applyFont="1" applyFill="1" applyBorder="1">
      <alignment vertical="center"/>
    </xf>
    <xf numFmtId="0" fontId="3" fillId="2" borderId="30" xfId="0" applyFont="1" applyFill="1" applyBorder="1">
      <alignment vertical="center"/>
    </xf>
    <xf numFmtId="0" fontId="3" fillId="2" borderId="31" xfId="0" applyFont="1" applyFill="1" applyBorder="1">
      <alignment vertical="center"/>
    </xf>
    <xf numFmtId="0" fontId="3" fillId="0" borderId="27" xfId="0" applyFont="1" applyBorder="1" applyAlignment="1">
      <alignment horizontal="center" vertical="center"/>
    </xf>
    <xf numFmtId="0" fontId="3" fillId="5" borderId="28" xfId="0" applyFont="1" applyFill="1" applyBorder="1">
      <alignment vertical="center"/>
    </xf>
    <xf numFmtId="0" fontId="3" fillId="5" borderId="29" xfId="0" applyFont="1" applyFill="1" applyBorder="1">
      <alignment vertical="center"/>
    </xf>
    <xf numFmtId="0" fontId="3" fillId="5" borderId="31" xfId="0" applyFont="1" applyFill="1" applyBorder="1">
      <alignment vertical="center"/>
    </xf>
    <xf numFmtId="0" fontId="3" fillId="4" borderId="15" xfId="0" applyNumberFormat="1" applyFont="1" applyFill="1" applyBorder="1">
      <alignment vertical="center"/>
    </xf>
    <xf numFmtId="0" fontId="3" fillId="0" borderId="32" xfId="0" applyFont="1" applyBorder="1" applyAlignment="1">
      <alignment horizontal="center" vertical="center"/>
    </xf>
    <xf numFmtId="0" fontId="3" fillId="0" borderId="33" xfId="0" applyFont="1" applyFill="1" applyBorder="1" applyAlignment="1">
      <alignment vertical="center"/>
    </xf>
    <xf numFmtId="0" fontId="8" fillId="0" borderId="33" xfId="0" applyFont="1" applyFill="1" applyBorder="1" applyAlignment="1">
      <alignment vertical="center"/>
    </xf>
    <xf numFmtId="0" fontId="3" fillId="0" borderId="0" xfId="0" applyFont="1" applyFill="1" applyBorder="1" applyAlignment="1">
      <alignment vertical="center"/>
    </xf>
    <xf numFmtId="0" fontId="7" fillId="0" borderId="0" xfId="0" applyFont="1" applyFill="1" applyBorder="1" applyAlignment="1">
      <alignment vertical="center"/>
    </xf>
    <xf numFmtId="0" fontId="3" fillId="6" borderId="24" xfId="0" applyFont="1" applyFill="1" applyBorder="1">
      <alignment vertical="center"/>
    </xf>
    <xf numFmtId="0" fontId="3" fillId="6" borderId="11" xfId="0" applyFont="1" applyFill="1" applyBorder="1">
      <alignment vertical="center"/>
    </xf>
    <xf numFmtId="0" fontId="2" fillId="0" borderId="0" xfId="0" applyFont="1" applyAlignment="1">
      <alignment horizontal="center" vertical="center"/>
    </xf>
    <xf numFmtId="0" fontId="0" fillId="0" borderId="0" xfId="0" applyAlignment="1">
      <alignment horizontal="center" vertical="center"/>
    </xf>
    <xf numFmtId="0" fontId="4" fillId="0" borderId="0" xfId="0" applyFont="1">
      <alignment vertical="center"/>
    </xf>
    <xf numFmtId="0" fontId="3" fillId="0" borderId="11" xfId="0" applyFont="1" applyBorder="1" applyAlignment="1">
      <alignment horizontal="center" vertical="center"/>
    </xf>
    <xf numFmtId="0" fontId="3" fillId="0" borderId="5" xfId="0" applyFont="1" applyBorder="1">
      <alignment vertical="center"/>
    </xf>
    <xf numFmtId="0" fontId="3" fillId="0" borderId="0" xfId="0" applyFont="1" applyAlignment="1">
      <alignment horizontal="right" vertical="center"/>
    </xf>
    <xf numFmtId="0" fontId="3" fillId="0" borderId="0" xfId="0" applyFont="1" applyFill="1" applyBorder="1" applyAlignment="1">
      <alignment vertical="center" wrapText="1"/>
    </xf>
    <xf numFmtId="0" fontId="13" fillId="0" borderId="0" xfId="0" applyFont="1" applyFill="1" applyAlignment="1"/>
    <xf numFmtId="0" fontId="14" fillId="0" borderId="11" xfId="0" applyFont="1" applyFill="1" applyBorder="1" applyAlignment="1">
      <alignment horizontal="center" vertical="center"/>
    </xf>
    <xf numFmtId="0" fontId="15" fillId="0" borderId="11" xfId="0" applyFont="1" applyFill="1" applyBorder="1" applyAlignment="1">
      <alignment horizontal="left" vertical="center"/>
    </xf>
    <xf numFmtId="0" fontId="13" fillId="0" borderId="1" xfId="0" applyFont="1" applyFill="1" applyBorder="1" applyAlignment="1">
      <alignment horizontal="center" vertical="center"/>
    </xf>
    <xf numFmtId="0" fontId="13" fillId="0" borderId="91" xfId="0" applyFont="1" applyFill="1" applyBorder="1" applyAlignment="1">
      <alignment horizontal="center" vertical="center"/>
    </xf>
    <xf numFmtId="0" fontId="13" fillId="0" borderId="92" xfId="0" applyFont="1" applyFill="1" applyBorder="1" applyAlignment="1">
      <alignment horizontal="center" vertical="center"/>
    </xf>
    <xf numFmtId="0" fontId="13" fillId="0" borderId="4" xfId="0" applyFont="1" applyFill="1" applyBorder="1" applyAlignment="1">
      <alignment horizontal="center" vertical="center"/>
    </xf>
    <xf numFmtId="14" fontId="16" fillId="13" borderId="93" xfId="0" applyNumberFormat="1" applyFont="1" applyFill="1" applyBorder="1" applyAlignment="1">
      <alignment horizontal="left" vertical="center"/>
    </xf>
    <xf numFmtId="0" fontId="13" fillId="13" borderId="1" xfId="0" applyFont="1" applyFill="1" applyBorder="1" applyAlignment="1">
      <alignment vertical="center"/>
    </xf>
    <xf numFmtId="0" fontId="13" fillId="13" borderId="91" xfId="0" applyFont="1" applyFill="1" applyBorder="1" applyAlignment="1">
      <alignment vertical="center"/>
    </xf>
    <xf numFmtId="0" fontId="13" fillId="13" borderId="92" xfId="0" applyFont="1" applyFill="1" applyBorder="1" applyAlignment="1">
      <alignment vertical="center"/>
    </xf>
    <xf numFmtId="0" fontId="13" fillId="13" borderId="4" xfId="0" applyFont="1" applyFill="1" applyBorder="1" applyAlignment="1">
      <alignment vertical="center"/>
    </xf>
    <xf numFmtId="14" fontId="16" fillId="13" borderId="3" xfId="0" applyNumberFormat="1" applyFont="1" applyFill="1" applyBorder="1" applyAlignment="1">
      <alignment horizontal="left" vertical="center" wrapText="1"/>
    </xf>
    <xf numFmtId="0" fontId="16" fillId="13" borderId="77"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77" xfId="0" applyFont="1" applyFill="1" applyBorder="1" applyAlignment="1">
      <alignment horizontal="left" vertical="center"/>
    </xf>
    <xf numFmtId="0" fontId="13" fillId="13" borderId="77" xfId="0" applyFont="1" applyFill="1" applyBorder="1" applyAlignment="1">
      <alignment horizontal="left" vertical="center" wrapText="1"/>
    </xf>
    <xf numFmtId="0" fontId="16" fillId="0" borderId="3" xfId="0" applyFont="1" applyFill="1" applyBorder="1" applyAlignment="1">
      <alignment horizontal="left" vertical="center"/>
    </xf>
    <xf numFmtId="0" fontId="16" fillId="0" borderId="3" xfId="0" applyFont="1" applyFill="1" applyBorder="1" applyAlignment="1">
      <alignment horizontal="center" vertical="center"/>
    </xf>
    <xf numFmtId="0" fontId="16" fillId="0" borderId="1" xfId="0" applyFont="1" applyFill="1" applyBorder="1" applyAlignment="1">
      <alignment horizontal="center" vertical="center"/>
    </xf>
    <xf numFmtId="0" fontId="13" fillId="0" borderId="91" xfId="0" applyFont="1" applyFill="1" applyBorder="1" applyAlignment="1">
      <alignment vertical="center"/>
    </xf>
    <xf numFmtId="0" fontId="13" fillId="0" borderId="92" xfId="0" applyFont="1" applyFill="1" applyBorder="1" applyAlignment="1">
      <alignment vertical="center"/>
    </xf>
    <xf numFmtId="0" fontId="13" fillId="0" borderId="4" xfId="0" applyFont="1" applyFill="1" applyBorder="1" applyAlignment="1">
      <alignment vertical="center"/>
    </xf>
    <xf numFmtId="0" fontId="13" fillId="0" borderId="1" xfId="0" applyFont="1" applyFill="1" applyBorder="1" applyAlignment="1">
      <alignment vertical="center"/>
    </xf>
    <xf numFmtId="0" fontId="16" fillId="0" borderId="3" xfId="0" applyFont="1" applyFill="1" applyBorder="1" applyAlignment="1">
      <alignment vertical="center"/>
    </xf>
    <xf numFmtId="0" fontId="16" fillId="0" borderId="91" xfId="0" applyFont="1" applyFill="1" applyBorder="1" applyAlignment="1">
      <alignment horizontal="center" vertical="center"/>
    </xf>
    <xf numFmtId="0" fontId="16" fillId="0" borderId="92" xfId="0" applyFont="1" applyFill="1" applyBorder="1" applyAlignment="1">
      <alignment vertical="center"/>
    </xf>
    <xf numFmtId="0" fontId="16" fillId="0" borderId="4" xfId="0" applyFont="1" applyFill="1" applyBorder="1" applyAlignment="1">
      <alignment vertical="center"/>
    </xf>
    <xf numFmtId="0" fontId="16" fillId="0" borderId="1" xfId="0" applyFont="1" applyFill="1" applyBorder="1" applyAlignment="1">
      <alignment vertical="center"/>
    </xf>
    <xf numFmtId="0" fontId="16" fillId="0" borderId="91" xfId="0" applyFont="1" applyFill="1" applyBorder="1" applyAlignment="1">
      <alignment vertical="center"/>
    </xf>
    <xf numFmtId="0" fontId="16" fillId="0" borderId="3" xfId="0" applyFont="1" applyFill="1" applyBorder="1" applyAlignment="1">
      <alignment vertical="center" wrapText="1"/>
    </xf>
    <xf numFmtId="0" fontId="16" fillId="0" borderId="92" xfId="0" applyFont="1" applyFill="1" applyBorder="1" applyAlignment="1">
      <alignment horizontal="center" vertical="center"/>
    </xf>
    <xf numFmtId="0" fontId="16" fillId="0" borderId="4" xfId="0" applyFont="1" applyFill="1" applyBorder="1" applyAlignment="1">
      <alignment horizontal="center" vertical="center"/>
    </xf>
    <xf numFmtId="0" fontId="16" fillId="13" borderId="3" xfId="0" applyFont="1" applyFill="1" applyBorder="1" applyAlignment="1">
      <alignment vertical="center" wrapText="1"/>
    </xf>
    <xf numFmtId="0" fontId="16" fillId="13" borderId="3" xfId="0" applyFont="1" applyFill="1" applyBorder="1" applyAlignment="1">
      <alignment horizontal="center" vertical="center"/>
    </xf>
    <xf numFmtId="0" fontId="16" fillId="13" borderId="1" xfId="0" applyFont="1" applyFill="1" applyBorder="1" applyAlignment="1">
      <alignment horizontal="center" vertical="center"/>
    </xf>
    <xf numFmtId="0" fontId="16" fillId="13" borderId="91" xfId="0" applyFont="1" applyFill="1" applyBorder="1" applyAlignment="1">
      <alignment horizontal="center" vertical="center"/>
    </xf>
    <xf numFmtId="0" fontId="16" fillId="13" borderId="92"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92" xfId="0" applyFont="1" applyFill="1" applyBorder="1" applyAlignment="1">
      <alignment vertical="center"/>
    </xf>
    <xf numFmtId="0" fontId="16" fillId="13" borderId="4" xfId="0" applyFont="1" applyFill="1" applyBorder="1" applyAlignment="1">
      <alignment vertical="center"/>
    </xf>
    <xf numFmtId="0" fontId="16" fillId="13" borderId="1" xfId="0" applyFont="1" applyFill="1" applyBorder="1" applyAlignment="1">
      <alignment vertical="center"/>
    </xf>
    <xf numFmtId="0" fontId="16" fillId="13" borderId="91" xfId="0" applyFont="1" applyFill="1" applyBorder="1" applyAlignment="1">
      <alignment vertical="center"/>
    </xf>
    <xf numFmtId="0" fontId="16" fillId="13" borderId="3" xfId="0" applyFont="1" applyFill="1" applyBorder="1" applyAlignment="1">
      <alignment vertical="center"/>
    </xf>
    <xf numFmtId="0" fontId="16" fillId="0" borderId="4" xfId="0" applyFont="1" applyFill="1" applyBorder="1" applyAlignment="1">
      <alignment vertical="center" wrapText="1"/>
    </xf>
    <xf numFmtId="0" fontId="17" fillId="0" borderId="92" xfId="0" applyFont="1" applyFill="1" applyBorder="1" applyAlignment="1">
      <alignment horizontal="center" vertical="center"/>
    </xf>
    <xf numFmtId="0" fontId="16" fillId="0" borderId="74" xfId="0" applyFont="1" applyFill="1" applyBorder="1" applyAlignment="1">
      <alignment vertical="center" wrapText="1"/>
    </xf>
    <xf numFmtId="0" fontId="16" fillId="0" borderId="2" xfId="0" applyFont="1" applyFill="1" applyBorder="1" applyAlignment="1">
      <alignment horizontal="center" vertical="center"/>
    </xf>
    <xf numFmtId="0" fontId="16" fillId="0" borderId="84"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0" xfId="0" applyFont="1" applyFill="1" applyAlignment="1">
      <alignment horizontal="center" vertical="center"/>
    </xf>
    <xf numFmtId="0" fontId="16" fillId="0" borderId="2" xfId="0" applyFont="1" applyFill="1" applyBorder="1" applyAlignment="1">
      <alignment vertical="center"/>
    </xf>
    <xf numFmtId="0" fontId="16" fillId="0" borderId="29" xfId="0" applyFont="1" applyFill="1" applyBorder="1" applyAlignment="1">
      <alignment vertical="center"/>
    </xf>
    <xf numFmtId="0" fontId="16" fillId="0" borderId="75" xfId="0" applyFont="1" applyFill="1" applyBorder="1" applyAlignment="1">
      <alignment vertical="center"/>
    </xf>
    <xf numFmtId="0" fontId="16" fillId="0" borderId="77" xfId="0" applyFont="1" applyFill="1" applyBorder="1" applyAlignment="1">
      <alignment vertical="center"/>
    </xf>
    <xf numFmtId="0" fontId="13" fillId="0" borderId="79" xfId="0" applyFont="1" applyFill="1" applyBorder="1" applyAlignment="1">
      <alignment vertical="center"/>
    </xf>
    <xf numFmtId="0" fontId="16" fillId="0" borderId="3" xfId="0" applyFont="1" applyFill="1" applyBorder="1" applyAlignment="1">
      <alignment vertical="center" shrinkToFit="1"/>
    </xf>
    <xf numFmtId="0" fontId="13" fillId="0" borderId="0" xfId="0" applyFont="1" applyFill="1" applyAlignment="1">
      <alignment vertical="center"/>
    </xf>
    <xf numFmtId="0" fontId="13" fillId="0" borderId="0" xfId="0" applyFont="1" applyFill="1" applyBorder="1" applyAlignment="1">
      <alignment vertical="center"/>
    </xf>
    <xf numFmtId="0" fontId="19" fillId="0" borderId="0" xfId="0" applyFont="1" applyFill="1" applyAlignment="1">
      <alignment vertical="center"/>
    </xf>
    <xf numFmtId="0" fontId="0" fillId="0" borderId="0" xfId="0" applyAlignment="1">
      <alignment horizontal="center" vertical="center"/>
    </xf>
    <xf numFmtId="0" fontId="0" fillId="0" borderId="0" xfId="0" applyAlignment="1">
      <alignment vertical="center"/>
    </xf>
    <xf numFmtId="0" fontId="16" fillId="0" borderId="3" xfId="0" applyFont="1" applyFill="1" applyBorder="1" applyAlignment="1">
      <alignment horizontal="center" vertical="center"/>
    </xf>
    <xf numFmtId="0" fontId="20" fillId="0" borderId="0" xfId="0" applyFont="1" applyBorder="1" applyAlignment="1">
      <alignment horizontal="center" vertical="center"/>
    </xf>
    <xf numFmtId="0" fontId="22" fillId="0" borderId="0" xfId="0" applyFont="1">
      <alignment vertical="center"/>
    </xf>
    <xf numFmtId="0" fontId="21" fillId="0" borderId="0" xfId="0" applyFont="1" applyAlignment="1">
      <alignment horizontal="center" vertical="center"/>
    </xf>
    <xf numFmtId="0" fontId="22" fillId="0" borderId="0" xfId="0" applyFont="1" applyAlignment="1">
      <alignment vertical="center"/>
    </xf>
    <xf numFmtId="0" fontId="23" fillId="0" borderId="0" xfId="0" applyFont="1">
      <alignment vertical="center"/>
    </xf>
    <xf numFmtId="0" fontId="0" fillId="0" borderId="3" xfId="0" applyBorder="1">
      <alignment vertical="center"/>
    </xf>
    <xf numFmtId="0" fontId="0" fillId="0" borderId="3" xfId="0" applyBorder="1" applyAlignment="1">
      <alignment horizontal="center" wrapText="1"/>
    </xf>
    <xf numFmtId="0" fontId="0" fillId="0" borderId="2" xfId="0" applyBorder="1">
      <alignment vertical="center"/>
    </xf>
    <xf numFmtId="20" fontId="0" fillId="0" borderId="3" xfId="0" applyNumberFormat="1" applyBorder="1" applyAlignment="1">
      <alignment horizontal="center" wrapText="1"/>
    </xf>
    <xf numFmtId="20" fontId="0" fillId="0" borderId="3" xfId="0" applyNumberFormat="1" applyBorder="1">
      <alignment vertical="center"/>
    </xf>
    <xf numFmtId="0" fontId="0" fillId="0" borderId="3" xfId="0" applyBorder="1" applyAlignment="1">
      <alignment horizontal="center" vertical="center"/>
    </xf>
    <xf numFmtId="0" fontId="0" fillId="0" borderId="3" xfId="0" applyFill="1" applyBorder="1" applyAlignment="1">
      <alignment horizontal="center" vertical="center"/>
    </xf>
    <xf numFmtId="0" fontId="0" fillId="0" borderId="3" xfId="0" applyFill="1" applyBorder="1" applyAlignment="1">
      <alignment vertical="center"/>
    </xf>
    <xf numFmtId="0" fontId="0" fillId="0" borderId="3" xfId="0" applyFill="1" applyBorder="1" applyAlignment="1">
      <alignment vertical="center" wrapText="1"/>
    </xf>
    <xf numFmtId="0" fontId="0" fillId="0" borderId="3" xfId="0" applyFill="1" applyBorder="1" applyAlignment="1">
      <alignment horizontal="center" vertical="center" wrapText="1"/>
    </xf>
    <xf numFmtId="0" fontId="0" fillId="0" borderId="0" xfId="0" applyFill="1" applyAlignment="1">
      <alignment vertical="center"/>
    </xf>
    <xf numFmtId="0" fontId="23" fillId="0" borderId="0" xfId="0" applyFont="1" applyFill="1" applyAlignment="1">
      <alignment vertical="center"/>
    </xf>
    <xf numFmtId="0" fontId="24" fillId="0" borderId="0" xfId="0" applyFont="1" applyFill="1" applyAlignment="1">
      <alignment vertical="center"/>
    </xf>
    <xf numFmtId="0" fontId="0" fillId="0" borderId="2" xfId="0" applyFill="1" applyBorder="1" applyAlignment="1">
      <alignment vertical="center"/>
    </xf>
    <xf numFmtId="20" fontId="0" fillId="0" borderId="3" xfId="0" applyNumberFormat="1" applyFill="1" applyBorder="1" applyAlignment="1">
      <alignment horizontal="center" vertical="center" wrapText="1"/>
    </xf>
    <xf numFmtId="20" fontId="0" fillId="0" borderId="3" xfId="0" applyNumberFormat="1" applyFill="1" applyBorder="1" applyAlignment="1">
      <alignment vertical="center"/>
    </xf>
    <xf numFmtId="0" fontId="25" fillId="0" borderId="0" xfId="0" applyFont="1">
      <alignment vertical="center"/>
    </xf>
    <xf numFmtId="0" fontId="3" fillId="0" borderId="34" xfId="0" applyFont="1" applyBorder="1">
      <alignment vertical="center"/>
    </xf>
    <xf numFmtId="0" fontId="3" fillId="0" borderId="35" xfId="0" applyFont="1" applyBorder="1">
      <alignment vertical="center"/>
    </xf>
    <xf numFmtId="0" fontId="3" fillId="0" borderId="5" xfId="0" applyFont="1" applyBorder="1">
      <alignment vertical="center"/>
    </xf>
    <xf numFmtId="0" fontId="7" fillId="0" borderId="36" xfId="0" applyFont="1" applyBorder="1" applyAlignment="1">
      <alignment vertical="center" wrapText="1"/>
    </xf>
    <xf numFmtId="0" fontId="7" fillId="0" borderId="37" xfId="0" applyFont="1" applyBorder="1" applyAlignment="1">
      <alignment vertical="center" wrapText="1"/>
    </xf>
    <xf numFmtId="0" fontId="3" fillId="0" borderId="38" xfId="0" applyFont="1" applyBorder="1" applyAlignment="1">
      <alignment horizontal="center" vertical="center"/>
    </xf>
    <xf numFmtId="0" fontId="3" fillId="0" borderId="2" xfId="0" applyFont="1" applyBorder="1" applyAlignment="1">
      <alignment horizontal="center" vertical="center"/>
    </xf>
    <xf numFmtId="0" fontId="7" fillId="7" borderId="1" xfId="0" applyFont="1" applyFill="1" applyBorder="1">
      <alignment vertical="center"/>
    </xf>
    <xf numFmtId="0" fontId="7" fillId="7" borderId="2" xfId="0" applyFont="1" applyFill="1" applyBorder="1">
      <alignment vertical="center"/>
    </xf>
    <xf numFmtId="0" fontId="7" fillId="7" borderId="39" xfId="0" applyFont="1" applyFill="1" applyBorder="1">
      <alignment vertical="center"/>
    </xf>
    <xf numFmtId="0" fontId="3" fillId="8" borderId="23" xfId="0" applyFont="1" applyFill="1" applyBorder="1" applyAlignment="1">
      <alignment vertical="center" wrapText="1"/>
    </xf>
    <xf numFmtId="0" fontId="3" fillId="8" borderId="24" xfId="0" applyFont="1" applyFill="1" applyBorder="1" applyAlignment="1">
      <alignment vertical="center" wrapText="1"/>
    </xf>
    <xf numFmtId="0" fontId="3" fillId="8" borderId="40" xfId="0" applyFont="1" applyFill="1" applyBorder="1" applyAlignment="1">
      <alignment vertical="center" wrapText="1"/>
    </xf>
    <xf numFmtId="0" fontId="3" fillId="8" borderId="41" xfId="0" applyFont="1" applyFill="1" applyBorder="1" applyAlignment="1">
      <alignment vertical="center" wrapText="1"/>
    </xf>
    <xf numFmtId="0" fontId="3" fillId="8" borderId="16" xfId="0" applyFont="1" applyFill="1" applyBorder="1" applyAlignment="1">
      <alignment vertical="center" wrapText="1"/>
    </xf>
    <xf numFmtId="0" fontId="3" fillId="8" borderId="22" xfId="0" applyFont="1" applyFill="1" applyBorder="1" applyAlignment="1">
      <alignment vertical="center" wrapText="1"/>
    </xf>
    <xf numFmtId="0" fontId="4" fillId="0" borderId="0" xfId="0" applyFont="1" applyAlignment="1">
      <alignment vertical="center" wrapText="1"/>
    </xf>
    <xf numFmtId="0" fontId="3" fillId="0" borderId="0" xfId="0" applyFont="1" applyAlignment="1">
      <alignment horizontal="right" vertical="center"/>
    </xf>
    <xf numFmtId="0" fontId="3" fillId="0" borderId="9" xfId="0" applyFont="1" applyBorder="1" applyAlignment="1">
      <alignment horizontal="center" vertical="center"/>
    </xf>
    <xf numFmtId="0" fontId="3" fillId="0" borderId="0" xfId="0" applyFont="1" applyBorder="1" applyAlignment="1">
      <alignment horizontal="center" vertical="center"/>
    </xf>
    <xf numFmtId="0" fontId="7" fillId="0" borderId="42" xfId="0" applyFont="1" applyBorder="1" applyAlignment="1">
      <alignment vertical="center" wrapText="1"/>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9" borderId="47" xfId="0" applyFont="1" applyFill="1" applyBorder="1" applyAlignment="1">
      <alignment horizontal="center" vertical="center"/>
    </xf>
    <xf numFmtId="0" fontId="3" fillId="9" borderId="48" xfId="0" applyFont="1" applyFill="1" applyBorder="1" applyAlignment="1">
      <alignment horizontal="center" vertical="center"/>
    </xf>
    <xf numFmtId="0" fontId="3" fillId="0" borderId="49" xfId="0" applyFont="1" applyBorder="1" applyAlignment="1">
      <alignment horizontal="center" vertical="center"/>
    </xf>
    <xf numFmtId="0" fontId="3" fillId="0" borderId="50" xfId="0" applyFont="1" applyBorder="1" applyAlignment="1">
      <alignment horizontal="center" vertical="center"/>
    </xf>
    <xf numFmtId="0" fontId="3" fillId="0" borderId="8" xfId="0" applyFont="1" applyBorder="1" applyAlignment="1">
      <alignment horizontal="center" vertical="center"/>
    </xf>
    <xf numFmtId="0" fontId="3" fillId="0" borderId="51" xfId="0" applyFont="1" applyBorder="1" applyAlignment="1">
      <alignment horizontal="center" vertical="center"/>
    </xf>
    <xf numFmtId="0" fontId="3" fillId="0" borderId="36" xfId="0" applyFont="1" applyBorder="1">
      <alignment vertical="center"/>
    </xf>
    <xf numFmtId="0" fontId="3" fillId="0" borderId="42" xfId="0" applyFont="1" applyBorder="1">
      <alignment vertical="center"/>
    </xf>
    <xf numFmtId="0" fontId="3" fillId="0" borderId="49" xfId="0" applyFont="1" applyBorder="1" applyAlignment="1">
      <alignment horizontal="center" shrinkToFit="1"/>
    </xf>
    <xf numFmtId="0" fontId="3" fillId="0" borderId="52" xfId="0" applyFont="1" applyBorder="1" applyAlignment="1">
      <alignment horizontal="center" shrinkToFit="1"/>
    </xf>
    <xf numFmtId="0" fontId="3" fillId="0" borderId="0" xfId="0" applyFont="1" applyFill="1" applyBorder="1" applyAlignment="1">
      <alignment horizontal="right" vertical="center"/>
    </xf>
    <xf numFmtId="0" fontId="3" fillId="0" borderId="57" xfId="0" applyFont="1" applyBorder="1" applyAlignment="1">
      <alignment horizontal="center" vertical="center"/>
    </xf>
    <xf numFmtId="0" fontId="3" fillId="0" borderId="72" xfId="0" applyFont="1" applyBorder="1" applyAlignment="1">
      <alignment horizontal="center" vertical="center"/>
    </xf>
    <xf numFmtId="0" fontId="3" fillId="0" borderId="73" xfId="0" applyFont="1" applyBorder="1" applyAlignment="1">
      <alignment horizontal="center" vertical="center"/>
    </xf>
    <xf numFmtId="0" fontId="3" fillId="0" borderId="74" xfId="0" applyFont="1" applyBorder="1" applyAlignment="1">
      <alignment horizontal="center" vertical="center"/>
    </xf>
    <xf numFmtId="0" fontId="3" fillId="0" borderId="75" xfId="0" applyFont="1" applyBorder="1">
      <alignment vertical="center"/>
    </xf>
    <xf numFmtId="0" fontId="8" fillId="0" borderId="0" xfId="0" applyFont="1" applyAlignment="1">
      <alignment horizontal="center" vertical="center"/>
    </xf>
    <xf numFmtId="0" fontId="4" fillId="0" borderId="0" xfId="0" applyFont="1">
      <alignment vertical="center"/>
    </xf>
    <xf numFmtId="0" fontId="3" fillId="0" borderId="37" xfId="0" applyFont="1" applyBorder="1">
      <alignment vertical="center"/>
    </xf>
    <xf numFmtId="0" fontId="3" fillId="0" borderId="53" xfId="0" applyFont="1" applyBorder="1" applyAlignment="1">
      <alignment horizontal="center" vertical="center"/>
    </xf>
    <xf numFmtId="0" fontId="3" fillId="0" borderId="54" xfId="0" applyFont="1" applyBorder="1" applyAlignment="1">
      <alignment horizontal="center" vertical="center"/>
    </xf>
    <xf numFmtId="0" fontId="3" fillId="0" borderId="57" xfId="0" applyFont="1" applyBorder="1" applyAlignment="1">
      <alignment horizontal="distributed" vertical="center" wrapText="1" justifyLastLine="1"/>
    </xf>
    <xf numFmtId="0" fontId="3" fillId="0" borderId="58" xfId="0" applyFont="1" applyBorder="1" applyAlignment="1">
      <alignment horizontal="distributed" vertical="center" wrapText="1" justifyLastLine="1"/>
    </xf>
    <xf numFmtId="0" fontId="3" fillId="10" borderId="55" xfId="0" applyFont="1" applyFill="1" applyBorder="1" applyAlignment="1">
      <alignment horizontal="center" vertical="center"/>
    </xf>
    <xf numFmtId="0" fontId="3" fillId="10" borderId="56" xfId="0" applyFont="1" applyFill="1" applyBorder="1" applyAlignment="1">
      <alignment horizontal="center" vertical="center"/>
    </xf>
    <xf numFmtId="0" fontId="3" fillId="0" borderId="65" xfId="0" applyFont="1" applyBorder="1" applyAlignment="1">
      <alignment horizontal="center" vertical="center"/>
    </xf>
    <xf numFmtId="0" fontId="3" fillId="0" borderId="33"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12" borderId="66" xfId="0" applyFont="1" applyFill="1" applyBorder="1">
      <alignment vertical="center"/>
    </xf>
    <xf numFmtId="0" fontId="3" fillId="12" borderId="33" xfId="0" applyFont="1" applyFill="1" applyBorder="1">
      <alignment vertical="center"/>
    </xf>
    <xf numFmtId="0" fontId="3" fillId="12" borderId="67" xfId="0" applyFont="1" applyFill="1" applyBorder="1">
      <alignment vertical="center"/>
    </xf>
    <xf numFmtId="0" fontId="3" fillId="12" borderId="25" xfId="0" applyFont="1" applyFill="1" applyBorder="1">
      <alignment vertical="center"/>
    </xf>
    <xf numFmtId="0" fontId="3" fillId="12" borderId="11" xfId="0" applyFont="1" applyFill="1" applyBorder="1">
      <alignment vertical="center"/>
    </xf>
    <xf numFmtId="0" fontId="3" fillId="12" borderId="68" xfId="0" applyFont="1" applyFill="1" applyBorder="1">
      <alignment vertical="center"/>
    </xf>
    <xf numFmtId="0" fontId="8" fillId="0" borderId="69" xfId="0" applyFont="1" applyBorder="1" applyAlignment="1">
      <alignment horizontal="center" vertical="center"/>
    </xf>
    <xf numFmtId="0" fontId="8" fillId="0" borderId="60" xfId="0" applyFont="1" applyBorder="1" applyAlignment="1">
      <alignment horizontal="center" vertical="center"/>
    </xf>
    <xf numFmtId="0" fontId="8" fillId="0" borderId="61" xfId="0" applyFont="1" applyBorder="1" applyAlignment="1">
      <alignment horizontal="center" vertical="center"/>
    </xf>
    <xf numFmtId="0" fontId="3" fillId="0" borderId="1" xfId="0" applyFont="1" applyBorder="1">
      <alignment vertical="center"/>
    </xf>
    <xf numFmtId="0" fontId="3" fillId="0" borderId="2" xfId="0" applyFont="1" applyBorder="1">
      <alignment vertical="center"/>
    </xf>
    <xf numFmtId="0" fontId="3" fillId="0" borderId="39" xfId="0" applyFont="1" applyBorder="1">
      <alignment vertical="center"/>
    </xf>
    <xf numFmtId="0" fontId="3" fillId="9" borderId="70" xfId="0" applyFont="1" applyFill="1" applyBorder="1" applyAlignment="1">
      <alignment horizontal="center" vertical="center"/>
    </xf>
    <xf numFmtId="0" fontId="3" fillId="0" borderId="71" xfId="0" applyFont="1" applyBorder="1" applyAlignment="1">
      <alignment horizontal="center" vertical="center"/>
    </xf>
    <xf numFmtId="0" fontId="3" fillId="0" borderId="56" xfId="0" applyFont="1" applyBorder="1" applyAlignment="1">
      <alignment horizontal="center" vertical="center"/>
    </xf>
    <xf numFmtId="0" fontId="2" fillId="0" borderId="0" xfId="0" applyFont="1" applyAlignment="1">
      <alignment horizontal="center" vertical="center"/>
    </xf>
    <xf numFmtId="0" fontId="0" fillId="0" borderId="0" xfId="0"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5" xfId="0" applyFont="1" applyBorder="1" applyAlignment="1">
      <alignment horizontal="center" vertical="center"/>
    </xf>
    <xf numFmtId="0" fontId="3" fillId="0" borderId="59" xfId="0" applyFont="1" applyBorder="1" applyAlignment="1">
      <alignment horizontal="center" vertical="center"/>
    </xf>
    <xf numFmtId="0" fontId="3" fillId="0" borderId="60" xfId="0" applyFont="1" applyBorder="1" applyAlignment="1">
      <alignment horizontal="center" vertical="center"/>
    </xf>
    <xf numFmtId="0" fontId="3" fillId="0" borderId="61" xfId="0" applyFont="1" applyBorder="1" applyAlignment="1">
      <alignment horizontal="center" vertical="center"/>
    </xf>
    <xf numFmtId="0" fontId="3" fillId="11" borderId="62" xfId="0" applyFont="1" applyFill="1" applyBorder="1" applyAlignment="1">
      <alignment vertical="center" wrapText="1"/>
    </xf>
    <xf numFmtId="0" fontId="3" fillId="11" borderId="63" xfId="0" applyFont="1" applyFill="1" applyBorder="1" applyAlignment="1">
      <alignment vertical="center" wrapText="1"/>
    </xf>
    <xf numFmtId="0" fontId="3" fillId="0" borderId="64" xfId="0" applyFont="1" applyBorder="1" applyAlignment="1">
      <alignment horizontal="center" vertical="center"/>
    </xf>
    <xf numFmtId="0" fontId="3" fillId="0" borderId="63" xfId="0" applyFont="1" applyBorder="1" applyAlignment="1">
      <alignment horizontal="center" vertical="center"/>
    </xf>
    <xf numFmtId="0" fontId="3" fillId="0" borderId="76" xfId="0" applyFont="1" applyBorder="1" applyAlignment="1">
      <alignment horizontal="center" vertical="center"/>
    </xf>
    <xf numFmtId="0" fontId="3" fillId="6" borderId="74" xfId="0" applyFont="1" applyFill="1" applyBorder="1">
      <alignment vertical="center"/>
    </xf>
    <xf numFmtId="0" fontId="3" fillId="6" borderId="68" xfId="0" applyFont="1" applyFill="1" applyBorder="1">
      <alignment vertical="center"/>
    </xf>
    <xf numFmtId="0" fontId="7" fillId="0" borderId="75" xfId="0" applyFont="1" applyBorder="1" applyAlignment="1">
      <alignment vertical="center" wrapText="1"/>
    </xf>
    <xf numFmtId="0" fontId="3" fillId="0" borderId="75" xfId="0" applyFont="1" applyFill="1" applyBorder="1" applyAlignment="1">
      <alignment horizontal="distributed" vertical="center" wrapText="1" justifyLastLine="1"/>
    </xf>
    <xf numFmtId="0" fontId="3" fillId="0" borderId="77" xfId="0" applyFont="1" applyFill="1" applyBorder="1" applyAlignment="1">
      <alignment horizontal="distributed" vertical="center" wrapText="1" justifyLastLine="1"/>
    </xf>
    <xf numFmtId="0" fontId="3" fillId="0" borderId="72" xfId="0" applyFont="1" applyBorder="1" applyAlignment="1">
      <alignment horizontal="distributed" vertical="center" wrapText="1" justifyLastLine="1"/>
    </xf>
    <xf numFmtId="0" fontId="3" fillId="0" borderId="78" xfId="0" applyFont="1" applyBorder="1" applyAlignment="1">
      <alignment horizontal="distributed" vertical="center" wrapText="1" justifyLastLine="1"/>
    </xf>
    <xf numFmtId="0" fontId="3" fillId="0" borderId="73" xfId="0" applyFont="1" applyBorder="1" applyAlignment="1">
      <alignment horizontal="distributed" vertical="center" wrapText="1" justifyLastLine="1"/>
    </xf>
    <xf numFmtId="0" fontId="3" fillId="0" borderId="79" xfId="0" applyFont="1" applyBorder="1" applyAlignment="1">
      <alignment horizontal="distributed" vertical="center" wrapText="1" justifyLastLine="1"/>
    </xf>
    <xf numFmtId="0" fontId="3" fillId="0" borderId="30" xfId="0" applyFont="1" applyBorder="1" applyAlignment="1">
      <alignment horizontal="distributed" vertical="center" wrapText="1" justifyLastLine="1"/>
    </xf>
    <xf numFmtId="0" fontId="3" fillId="0" borderId="80" xfId="0" applyFont="1" applyBorder="1" applyAlignment="1">
      <alignment horizontal="distributed" vertical="center" wrapText="1" justifyLastLine="1"/>
    </xf>
    <xf numFmtId="0" fontId="3" fillId="0" borderId="74" xfId="0" applyFont="1" applyBorder="1" applyAlignment="1">
      <alignment horizontal="distributed" vertical="center" wrapText="1" justifyLastLine="1"/>
    </xf>
    <xf numFmtId="0" fontId="3" fillId="0" borderId="68" xfId="0" applyFont="1" applyBorder="1" applyAlignment="1">
      <alignment horizontal="distributed" vertical="center" wrapText="1" justifyLastLine="1"/>
    </xf>
    <xf numFmtId="0" fontId="3" fillId="0" borderId="75" xfId="0" applyFont="1" applyBorder="1" applyAlignment="1">
      <alignment horizontal="distributed" vertical="center" wrapText="1" justifyLastLine="1"/>
    </xf>
    <xf numFmtId="0" fontId="3" fillId="0" borderId="77" xfId="0" applyFont="1" applyBorder="1" applyAlignment="1">
      <alignment horizontal="distributed" vertical="center" wrapText="1" justifyLastLine="1"/>
    </xf>
    <xf numFmtId="0" fontId="3" fillId="6" borderId="24" xfId="0" applyFont="1" applyFill="1" applyBorder="1">
      <alignment vertical="center"/>
    </xf>
    <xf numFmtId="0" fontId="3" fillId="6" borderId="11" xfId="0" applyFont="1" applyFill="1" applyBorder="1">
      <alignment vertical="center"/>
    </xf>
    <xf numFmtId="0" fontId="3" fillId="0" borderId="29" xfId="0" applyFont="1" applyBorder="1" applyAlignment="1">
      <alignment horizontal="center" vertical="center"/>
    </xf>
    <xf numFmtId="0" fontId="3" fillId="0" borderId="81" xfId="0" applyFont="1" applyBorder="1" applyAlignment="1">
      <alignment horizontal="center" vertical="center"/>
    </xf>
    <xf numFmtId="0" fontId="3" fillId="0" borderId="6" xfId="0" applyFont="1" applyBorder="1" applyAlignment="1">
      <alignment horizontal="center" vertical="center"/>
    </xf>
    <xf numFmtId="0" fontId="12" fillId="0" borderId="34" xfId="0" quotePrefix="1" applyFont="1" applyBorder="1" applyAlignment="1">
      <alignment horizontal="center" vertical="center"/>
    </xf>
    <xf numFmtId="0" fontId="12" fillId="0" borderId="5" xfId="0" applyFont="1" applyBorder="1" applyAlignment="1">
      <alignment horizontal="center" vertical="center"/>
    </xf>
    <xf numFmtId="0" fontId="3" fillId="0" borderId="34" xfId="0" applyFont="1" applyBorder="1" applyAlignment="1">
      <alignment horizontal="center" vertical="center"/>
    </xf>
    <xf numFmtId="0" fontId="3" fillId="0" borderId="5" xfId="0" applyFont="1" applyBorder="1" applyAlignment="1">
      <alignment horizontal="center" vertical="center"/>
    </xf>
    <xf numFmtId="0" fontId="3" fillId="0" borderId="35" xfId="0" applyFont="1" applyBorder="1" applyAlignment="1">
      <alignment horizontal="center" vertical="center"/>
    </xf>
    <xf numFmtId="0" fontId="3" fillId="0" borderId="1" xfId="0" applyFont="1" applyBorder="1" applyAlignment="1">
      <alignment horizontal="center" vertical="center"/>
    </xf>
    <xf numFmtId="0" fontId="3" fillId="9" borderId="26" xfId="0" applyFont="1" applyFill="1" applyBorder="1" applyAlignment="1">
      <alignment horizontal="center" vertical="center"/>
    </xf>
    <xf numFmtId="0" fontId="3" fillId="10" borderId="83" xfId="0" applyFont="1" applyFill="1" applyBorder="1" applyAlignment="1">
      <alignment horizontal="center" vertical="center"/>
    </xf>
    <xf numFmtId="0" fontId="3" fillId="11" borderId="82" xfId="0" applyFont="1" applyFill="1" applyBorder="1" applyAlignment="1">
      <alignment vertical="center" wrapText="1"/>
    </xf>
    <xf numFmtId="0" fontId="7" fillId="0" borderId="77" xfId="0" applyFont="1" applyBorder="1" applyAlignment="1">
      <alignment vertical="center" wrapText="1"/>
    </xf>
    <xf numFmtId="0" fontId="0" fillId="0" borderId="99" xfId="0" applyBorder="1" applyAlignment="1">
      <alignment horizontal="left" vertical="center"/>
    </xf>
    <xf numFmtId="0" fontId="0" fillId="0" borderId="100" xfId="0" applyBorder="1" applyAlignment="1">
      <alignment horizontal="left" vertical="center"/>
    </xf>
    <xf numFmtId="0" fontId="0" fillId="0" borderId="101" xfId="0" applyBorder="1" applyAlignment="1">
      <alignment horizontal="left" vertical="center"/>
    </xf>
    <xf numFmtId="0" fontId="26" fillId="0" borderId="0" xfId="0" applyFont="1" applyBorder="1" applyAlignment="1">
      <alignment horizontal="left" vertical="center"/>
    </xf>
    <xf numFmtId="0" fontId="0" fillId="0" borderId="102" xfId="0" applyBorder="1" applyAlignment="1">
      <alignment horizontal="left" vertical="center"/>
    </xf>
    <xf numFmtId="0" fontId="0" fillId="0" borderId="103" xfId="0" applyBorder="1" applyAlignment="1">
      <alignment horizontal="left" vertical="center"/>
    </xf>
    <xf numFmtId="0" fontId="0" fillId="0" borderId="104" xfId="0" applyBorder="1" applyAlignment="1">
      <alignment horizontal="left" vertical="center"/>
    </xf>
    <xf numFmtId="0" fontId="0" fillId="0" borderId="96" xfId="0" applyBorder="1" applyAlignment="1">
      <alignment horizontal="left" vertical="center"/>
    </xf>
    <xf numFmtId="0" fontId="0" fillId="0" borderId="97" xfId="0" applyBorder="1" applyAlignment="1">
      <alignment horizontal="left" vertical="center"/>
    </xf>
    <xf numFmtId="0" fontId="0" fillId="0" borderId="98" xfId="0" applyBorder="1" applyAlignment="1">
      <alignment horizontal="left" vertical="center"/>
    </xf>
    <xf numFmtId="0" fontId="21" fillId="0" borderId="0" xfId="0" applyFont="1" applyAlignment="1">
      <alignment horizontal="center" vertical="center"/>
    </xf>
    <xf numFmtId="0" fontId="22" fillId="0" borderId="0" xfId="0" applyFont="1" applyAlignment="1">
      <alignment vertical="center"/>
    </xf>
    <xf numFmtId="0" fontId="26" fillId="0" borderId="34" xfId="0" applyFont="1" applyBorder="1" applyAlignment="1">
      <alignment horizontal="left" vertical="center"/>
    </xf>
    <xf numFmtId="0" fontId="26" fillId="0" borderId="35" xfId="0" applyFont="1" applyBorder="1" applyAlignment="1">
      <alignment horizontal="left" vertical="center"/>
    </xf>
    <xf numFmtId="0" fontId="26" fillId="0" borderId="5" xfId="0" applyFont="1" applyBorder="1" applyAlignment="1">
      <alignment horizontal="left" vertical="center"/>
    </xf>
    <xf numFmtId="0" fontId="3" fillId="0" borderId="67" xfId="0" applyFont="1" applyBorder="1" applyAlignment="1">
      <alignment horizontal="center" vertical="center"/>
    </xf>
    <xf numFmtId="0" fontId="3" fillId="0" borderId="68" xfId="0" applyFont="1" applyBorder="1" applyAlignment="1">
      <alignment horizontal="center" vertical="center"/>
    </xf>
    <xf numFmtId="0" fontId="3" fillId="0" borderId="29" xfId="0" applyFont="1" applyBorder="1" applyAlignment="1">
      <alignment horizontal="center" shrinkToFit="1"/>
    </xf>
    <xf numFmtId="0" fontId="3" fillId="0" borderId="84" xfId="0" applyFont="1" applyBorder="1" applyAlignment="1">
      <alignment horizontal="center" shrinkToFit="1"/>
    </xf>
    <xf numFmtId="0" fontId="3" fillId="9" borderId="88" xfId="0" applyFont="1" applyFill="1" applyBorder="1" applyAlignment="1">
      <alignment horizontal="center" vertical="center"/>
    </xf>
    <xf numFmtId="0" fontId="3" fillId="10" borderId="87" xfId="0" applyFont="1" applyFill="1" applyBorder="1" applyAlignment="1">
      <alignment horizontal="center" vertical="center"/>
    </xf>
    <xf numFmtId="0" fontId="3" fillId="9" borderId="85" xfId="0" applyFont="1" applyFill="1" applyBorder="1" applyAlignment="1">
      <alignment horizontal="center" vertical="center"/>
    </xf>
    <xf numFmtId="0" fontId="3" fillId="10" borderId="86" xfId="0" applyFont="1" applyFill="1" applyBorder="1" applyAlignment="1">
      <alignment horizontal="center" vertical="center"/>
    </xf>
    <xf numFmtId="0" fontId="3" fillId="0" borderId="0" xfId="0" applyFont="1" applyFill="1" applyBorder="1" applyAlignment="1">
      <alignment vertical="center" wrapText="1"/>
    </xf>
    <xf numFmtId="0" fontId="3" fillId="0" borderId="58" xfId="0" applyFont="1" applyBorder="1" applyAlignment="1">
      <alignment horizontal="center" vertical="center"/>
    </xf>
    <xf numFmtId="0" fontId="3" fillId="0" borderId="78" xfId="0" applyFont="1" applyBorder="1" applyAlignment="1">
      <alignment horizontal="center" vertical="center"/>
    </xf>
    <xf numFmtId="0" fontId="3" fillId="9" borderId="89" xfId="0" applyFont="1" applyFill="1" applyBorder="1" applyAlignment="1">
      <alignment horizontal="center" vertical="center"/>
    </xf>
    <xf numFmtId="0" fontId="3" fillId="0" borderId="90" xfId="0" applyFont="1" applyBorder="1" applyAlignment="1">
      <alignment horizontal="center" vertical="center"/>
    </xf>
    <xf numFmtId="0" fontId="3" fillId="0" borderId="87" xfId="0" applyFont="1" applyBorder="1" applyAlignment="1">
      <alignment horizontal="center" vertical="center"/>
    </xf>
    <xf numFmtId="0" fontId="3" fillId="0" borderId="88" xfId="0" applyFont="1" applyBorder="1" applyAlignment="1">
      <alignment horizontal="center" vertical="center"/>
    </xf>
    <xf numFmtId="0" fontId="3" fillId="0" borderId="77" xfId="0" applyFont="1" applyBorder="1">
      <alignment vertical="center"/>
    </xf>
    <xf numFmtId="0" fontId="14" fillId="0" borderId="0" xfId="0" applyFont="1" applyFill="1" applyBorder="1" applyAlignment="1">
      <alignment horizontal="center" vertical="center"/>
    </xf>
    <xf numFmtId="0" fontId="16" fillId="0" borderId="23" xfId="0" applyFont="1" applyFill="1" applyBorder="1" applyAlignment="1">
      <alignment horizontal="center" vertical="center"/>
    </xf>
    <xf numFmtId="0" fontId="16" fillId="0" borderId="24" xfId="0" applyFont="1" applyFill="1" applyBorder="1" applyAlignment="1">
      <alignment horizontal="center" vertical="center"/>
    </xf>
    <xf numFmtId="0" fontId="16" fillId="0" borderId="74" xfId="0" applyFont="1" applyFill="1" applyBorder="1" applyAlignment="1">
      <alignment horizontal="center" vertical="center"/>
    </xf>
    <xf numFmtId="0" fontId="16" fillId="0" borderId="25" xfId="0" applyFont="1" applyFill="1" applyBorder="1" applyAlignment="1">
      <alignment horizontal="center" vertical="center"/>
    </xf>
    <xf numFmtId="0" fontId="16" fillId="0" borderId="11" xfId="0" applyFont="1" applyFill="1" applyBorder="1" applyAlignment="1">
      <alignment horizontal="center" vertical="center"/>
    </xf>
    <xf numFmtId="0" fontId="16" fillId="0" borderId="68" xfId="0" applyFont="1" applyFill="1" applyBorder="1" applyAlignment="1">
      <alignment horizontal="center" vertical="center"/>
    </xf>
    <xf numFmtId="0" fontId="16" fillId="0" borderId="75" xfId="0" applyFont="1" applyFill="1" applyBorder="1" applyAlignment="1">
      <alignment horizontal="center" vertical="center"/>
    </xf>
    <xf numFmtId="0" fontId="16" fillId="0" borderId="77" xfId="0" applyFont="1" applyFill="1" applyBorder="1" applyAlignment="1">
      <alignment horizontal="center" vertical="center"/>
    </xf>
    <xf numFmtId="0" fontId="16" fillId="0" borderId="1" xfId="0" applyFont="1" applyFill="1" applyBorder="1" applyAlignment="1">
      <alignment horizontal="center" vertical="center"/>
    </xf>
    <xf numFmtId="0" fontId="16" fillId="0" borderId="4" xfId="0" applyFont="1" applyFill="1" applyBorder="1" applyAlignment="1">
      <alignment horizontal="center" vertical="center"/>
    </xf>
    <xf numFmtId="0" fontId="16" fillId="0" borderId="75" xfId="0" applyFont="1" applyFill="1" applyBorder="1" applyAlignment="1">
      <alignment horizontal="center" vertical="center" wrapText="1"/>
    </xf>
    <xf numFmtId="0" fontId="16" fillId="0" borderId="37" xfId="0" applyFont="1" applyFill="1" applyBorder="1" applyAlignment="1">
      <alignment horizontal="center" vertical="center" wrapText="1"/>
    </xf>
    <xf numFmtId="0" fontId="16" fillId="0" borderId="77" xfId="0" applyFont="1" applyFill="1" applyBorder="1" applyAlignment="1">
      <alignment horizontal="center" vertical="center" wrapText="1"/>
    </xf>
    <xf numFmtId="0" fontId="16" fillId="0" borderId="23" xfId="0" applyFont="1" applyFill="1" applyBorder="1" applyAlignment="1">
      <alignment horizontal="center" vertical="center" wrapText="1"/>
    </xf>
    <xf numFmtId="0" fontId="16" fillId="0" borderId="24" xfId="0" applyFont="1" applyFill="1" applyBorder="1" applyAlignment="1">
      <alignment horizontal="center" vertical="center" wrapText="1"/>
    </xf>
    <xf numFmtId="0" fontId="16" fillId="0" borderId="74" xfId="0" applyFont="1" applyFill="1" applyBorder="1" applyAlignment="1">
      <alignment horizontal="center" vertical="center" wrapText="1"/>
    </xf>
    <xf numFmtId="0" fontId="16" fillId="0" borderId="94" xfId="0" applyFont="1" applyFill="1" applyBorder="1" applyAlignment="1">
      <alignment horizontal="center" vertical="center" wrapText="1"/>
    </xf>
    <xf numFmtId="0" fontId="16" fillId="0" borderId="0" xfId="0" applyFont="1" applyFill="1" applyBorder="1" applyAlignment="1">
      <alignment horizontal="center" vertical="center" wrapText="1"/>
    </xf>
    <xf numFmtId="0" fontId="16" fillId="0" borderId="81" xfId="0" applyFont="1" applyFill="1" applyBorder="1" applyAlignment="1">
      <alignment horizontal="center" vertical="center" wrapText="1"/>
    </xf>
    <xf numFmtId="0" fontId="16" fillId="0" borderId="25" xfId="0" applyFont="1" applyFill="1" applyBorder="1" applyAlignment="1">
      <alignment horizontal="center" vertical="center" wrapText="1"/>
    </xf>
    <xf numFmtId="0" fontId="16" fillId="0" borderId="11" xfId="0" applyFont="1" applyFill="1" applyBorder="1" applyAlignment="1">
      <alignment horizontal="center" vertical="center" wrapText="1"/>
    </xf>
    <xf numFmtId="0" fontId="16" fillId="0" borderId="68" xfId="0" applyFont="1" applyFill="1" applyBorder="1" applyAlignment="1">
      <alignment horizontal="center" vertical="center" wrapText="1"/>
    </xf>
    <xf numFmtId="0" fontId="16" fillId="0" borderId="27" xfId="0" applyFont="1" applyFill="1" applyBorder="1" applyAlignment="1">
      <alignment horizontal="center" vertical="center"/>
    </xf>
    <xf numFmtId="0" fontId="16" fillId="0" borderId="95" xfId="0" applyFont="1" applyFill="1" applyBorder="1" applyAlignment="1">
      <alignment horizontal="center" vertical="center"/>
    </xf>
    <xf numFmtId="0" fontId="16" fillId="13" borderId="23" xfId="0" applyFont="1" applyFill="1" applyBorder="1" applyAlignment="1">
      <alignment horizontal="center" vertical="center" wrapText="1"/>
    </xf>
    <xf numFmtId="0" fontId="16" fillId="13" borderId="24" xfId="0" applyFont="1" applyFill="1" applyBorder="1" applyAlignment="1">
      <alignment horizontal="center" vertical="center" wrapText="1"/>
    </xf>
    <xf numFmtId="0" fontId="16" fillId="13" borderId="74" xfId="0" applyFont="1" applyFill="1" applyBorder="1" applyAlignment="1">
      <alignment horizontal="center" vertical="center" wrapText="1"/>
    </xf>
    <xf numFmtId="0" fontId="16" fillId="13" borderId="94" xfId="0" applyFont="1" applyFill="1" applyBorder="1" applyAlignment="1">
      <alignment horizontal="center" vertical="center" wrapText="1"/>
    </xf>
    <xf numFmtId="0" fontId="16" fillId="13" borderId="0" xfId="0" applyFont="1" applyFill="1" applyBorder="1" applyAlignment="1">
      <alignment horizontal="center" vertical="center" wrapText="1"/>
    </xf>
    <xf numFmtId="0" fontId="16" fillId="13" borderId="81" xfId="0" applyFont="1" applyFill="1" applyBorder="1" applyAlignment="1">
      <alignment horizontal="center" vertical="center" wrapText="1"/>
    </xf>
    <xf numFmtId="0" fontId="16" fillId="13" borderId="75" xfId="0" applyFont="1" applyFill="1" applyBorder="1" applyAlignment="1">
      <alignment horizontal="center" vertical="center" textRotation="255"/>
    </xf>
    <xf numFmtId="0" fontId="16" fillId="13" borderId="37" xfId="0" applyFont="1" applyFill="1" applyBorder="1" applyAlignment="1">
      <alignment horizontal="center" vertical="center" textRotation="255"/>
    </xf>
    <xf numFmtId="0" fontId="16" fillId="13" borderId="77" xfId="0" applyFont="1" applyFill="1" applyBorder="1" applyAlignment="1">
      <alignment horizontal="center" vertical="center" textRotation="255"/>
    </xf>
    <xf numFmtId="0" fontId="16" fillId="13" borderId="1" xfId="0" applyFont="1" applyFill="1" applyBorder="1" applyAlignment="1">
      <alignment horizontal="center" vertical="center" wrapText="1"/>
    </xf>
    <xf numFmtId="0" fontId="16" fillId="13" borderId="2" xfId="0" applyFont="1" applyFill="1" applyBorder="1" applyAlignment="1">
      <alignment horizontal="center" vertical="center"/>
    </xf>
    <xf numFmtId="0" fontId="16" fillId="13" borderId="4" xfId="0" applyFont="1" applyFill="1" applyBorder="1" applyAlignment="1">
      <alignment horizontal="center" vertical="center"/>
    </xf>
    <xf numFmtId="0" fontId="16" fillId="13" borderId="75" xfId="0" applyFont="1" applyFill="1" applyBorder="1" applyAlignment="1">
      <alignment horizontal="center" vertical="center"/>
    </xf>
    <xf numFmtId="0" fontId="16" fillId="13" borderId="77" xfId="0" applyFont="1" applyFill="1" applyBorder="1" applyAlignment="1">
      <alignment horizontal="center" vertical="center"/>
    </xf>
    <xf numFmtId="0" fontId="16" fillId="13" borderId="23" xfId="0" applyFont="1" applyFill="1" applyBorder="1" applyAlignment="1">
      <alignment horizontal="center" vertical="center"/>
    </xf>
    <xf numFmtId="0" fontId="16" fillId="13" borderId="74" xfId="0" applyFont="1" applyFill="1" applyBorder="1" applyAlignment="1">
      <alignment horizontal="center" vertical="center"/>
    </xf>
    <xf numFmtId="0" fontId="16" fillId="13" borderId="25" xfId="0" applyFont="1" applyFill="1" applyBorder="1" applyAlignment="1">
      <alignment horizontal="center" vertical="center"/>
    </xf>
    <xf numFmtId="0" fontId="16" fillId="13" borderId="68" xfId="0" applyFont="1" applyFill="1" applyBorder="1" applyAlignment="1">
      <alignment horizontal="center" vertical="center"/>
    </xf>
    <xf numFmtId="0" fontId="16" fillId="13" borderId="75" xfId="0" applyFont="1" applyFill="1" applyBorder="1" applyAlignment="1">
      <alignment horizontal="center" vertical="center" wrapText="1"/>
    </xf>
    <xf numFmtId="0" fontId="16" fillId="13" borderId="77" xfId="0" applyFont="1" applyFill="1" applyBorder="1" applyAlignment="1">
      <alignment horizontal="center" vertical="center" wrapText="1"/>
    </xf>
    <xf numFmtId="0" fontId="16" fillId="13" borderId="25" xfId="0" applyFont="1" applyFill="1" applyBorder="1" applyAlignment="1">
      <alignment horizontal="center" vertical="center" wrapText="1"/>
    </xf>
    <xf numFmtId="0" fontId="16" fillId="13" borderId="68" xfId="0" applyFont="1" applyFill="1" applyBorder="1" applyAlignment="1">
      <alignment horizontal="center" vertical="center" wrapText="1"/>
    </xf>
    <xf numFmtId="0" fontId="16" fillId="0" borderId="2" xfId="0" applyFont="1" applyFill="1" applyBorder="1" applyAlignment="1">
      <alignment horizontal="center" vertical="center"/>
    </xf>
    <xf numFmtId="0" fontId="16" fillId="13" borderId="24" xfId="0" applyFont="1" applyFill="1" applyBorder="1" applyAlignment="1">
      <alignment horizontal="center" vertical="center"/>
    </xf>
    <xf numFmtId="0" fontId="16" fillId="13" borderId="11" xfId="0" applyFont="1" applyFill="1" applyBorder="1" applyAlignment="1">
      <alignment horizontal="center" vertical="center"/>
    </xf>
    <xf numFmtId="0" fontId="16" fillId="13" borderId="1" xfId="0" applyFont="1" applyFill="1" applyBorder="1" applyAlignment="1">
      <alignment horizontal="center" vertical="center"/>
    </xf>
    <xf numFmtId="0" fontId="19" fillId="0" borderId="0" xfId="0" applyFont="1" applyFill="1" applyAlignment="1">
      <alignment vertical="center"/>
    </xf>
    <xf numFmtId="0" fontId="16" fillId="0" borderId="94" xfId="0" applyFont="1" applyFill="1" applyBorder="1" applyAlignment="1">
      <alignment horizontal="center" vertical="center"/>
    </xf>
    <xf numFmtId="0" fontId="16" fillId="0" borderId="0" xfId="0" applyFont="1" applyFill="1" applyBorder="1" applyAlignment="1">
      <alignment horizontal="center" vertical="center"/>
    </xf>
    <xf numFmtId="0" fontId="16" fillId="0" borderId="81"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92" xfId="0" applyFont="1" applyFill="1" applyBorder="1" applyAlignment="1">
      <alignment horizontal="center" vertical="center"/>
    </xf>
    <xf numFmtId="0" fontId="16" fillId="0" borderId="91" xfId="0" applyFont="1" applyFill="1" applyBorder="1" applyAlignment="1">
      <alignment horizontal="center" vertical="center"/>
    </xf>
    <xf numFmtId="0" fontId="12" fillId="0" borderId="5" xfId="0" quotePrefix="1" applyFont="1" applyBorder="1" applyAlignment="1">
      <alignment horizontal="center" vertical="center"/>
    </xf>
  </cellXfs>
  <cellStyles count="1">
    <cellStyle name="標準" xfId="0" builtinId="0"/>
  </cellStyles>
  <dxfs count="17">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FFFF99"/>
      <rgbColor rgb="00FFFFCC"/>
      <rgbColor rgb="00CCFFFF"/>
      <rgbColor rgb="00660066"/>
      <rgbColor rgb="00FF8080"/>
      <rgbColor rgb="000066CC"/>
      <rgbColor rgb="00CCCCFF"/>
      <rgbColor rgb="00000080"/>
      <rgbColor rgb="00FF00FF"/>
      <rgbColor rgb="00FFCCFF"/>
      <rgbColor rgb="0000FFFF"/>
      <rgbColor rgb="0099FF99"/>
      <rgbColor rgb="00800000"/>
      <rgbColor rgb="00008080"/>
      <rgbColor rgb="000000FF"/>
      <rgbColor rgb="0000CCFF"/>
      <rgbColor rgb="00CCFFFF"/>
      <rgbColor rgb="00CCFFCC"/>
      <rgbColor rgb="00FFFF66"/>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8238" name="Line 9">
          <a:extLst>
            <a:ext uri="{FF2B5EF4-FFF2-40B4-BE49-F238E27FC236}">
              <a16:creationId xmlns:a16="http://schemas.microsoft.com/office/drawing/2014/main" id="{00000000-0008-0000-0000-00002E2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2</xdr:col>
      <xdr:colOff>323850</xdr:colOff>
      <xdr:row>33</xdr:row>
      <xdr:rowOff>142875</xdr:rowOff>
    </xdr:from>
    <xdr:to>
      <xdr:col>9</xdr:col>
      <xdr:colOff>238125</xdr:colOff>
      <xdr:row>37</xdr:row>
      <xdr:rowOff>133350</xdr:rowOff>
    </xdr:to>
    <xdr:sp macro="" textlink="">
      <xdr:nvSpPr>
        <xdr:cNvPr id="8221" name="Rectangle 29">
          <a:extLst>
            <a:ext uri="{FF2B5EF4-FFF2-40B4-BE49-F238E27FC236}">
              <a16:creationId xmlns:a16="http://schemas.microsoft.com/office/drawing/2014/main" id="{00000000-0008-0000-0000-00001D200000}"/>
            </a:ext>
          </a:extLst>
        </xdr:cNvPr>
        <xdr:cNvSpPr>
          <a:spLocks noChangeArrowheads="1"/>
        </xdr:cNvSpPr>
      </xdr:nvSpPr>
      <xdr:spPr bwMode="auto">
        <a:xfrm>
          <a:off x="1104900" y="6753225"/>
          <a:ext cx="3514725" cy="752475"/>
        </a:xfrm>
        <a:prstGeom prst="rect">
          <a:avLst/>
        </a:prstGeom>
        <a:solidFill>
          <a:srgbClr xmlns:mc="http://schemas.openxmlformats.org/markup-compatibility/2006" xmlns:a14="http://schemas.microsoft.com/office/drawing/2010/main" val="FFFFE1" mc:Ignorable="a14" a14:legacySpreadsheetColorIndex="80"/>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36576" tIns="18288" rIns="0" bIns="18288" anchor="ctr" upright="1"/>
        <a:lstStyle/>
        <a:p>
          <a:pPr algn="l" rtl="0">
            <a:lnSpc>
              <a:spcPts val="1300"/>
            </a:lnSpc>
            <a:defRPr sz="1000"/>
          </a:pPr>
          <a:r>
            <a:rPr lang="ja-JP" altLang="en-US" sz="1100" b="1" i="0" u="none" strike="noStrike" baseline="0">
              <a:solidFill>
                <a:srgbClr val="000000"/>
              </a:solidFill>
              <a:latin typeface="ＭＳ Ｐゴシック"/>
              <a:ea typeface="ＭＳ Ｐゴシック"/>
            </a:rPr>
            <a:t>※右の表にすべて反映されるので、</a:t>
          </a:r>
          <a:r>
            <a:rPr lang="ja-JP" altLang="en-US" sz="1100" b="1" i="0" u="none" strike="noStrike" baseline="0">
              <a:solidFill>
                <a:srgbClr val="FF0000"/>
              </a:solidFill>
              <a:latin typeface="ＭＳ Ｐゴシック"/>
              <a:ea typeface="ＭＳ Ｐゴシック"/>
            </a:rPr>
            <a:t>左側のカラー</a:t>
          </a:r>
        </a:p>
        <a:p>
          <a:pPr algn="l" rtl="0">
            <a:lnSpc>
              <a:spcPts val="1300"/>
            </a:lnSpc>
            <a:defRPr sz="1000"/>
          </a:pPr>
          <a:r>
            <a:rPr lang="ja-JP" altLang="en-US" sz="1100" b="1" i="0" u="none" strike="noStrike" baseline="0">
              <a:solidFill>
                <a:srgbClr val="FF0000"/>
              </a:solidFill>
              <a:latin typeface="ＭＳ Ｐゴシック"/>
              <a:ea typeface="ＭＳ Ｐゴシック"/>
            </a:rPr>
            <a:t>　　</a:t>
          </a:r>
          <a:r>
            <a:rPr lang="ja-JP" altLang="en-US" sz="1100" b="1" i="0" u="none" strike="noStrike" baseline="0">
              <a:solidFill>
                <a:srgbClr val="000000"/>
              </a:solidFill>
              <a:latin typeface="ＭＳ Ｐゴシック"/>
              <a:ea typeface="ＭＳ Ｐゴシック"/>
            </a:rPr>
            <a:t>になっているところに入力して下さい。</a:t>
          </a:r>
        </a:p>
        <a:p>
          <a:pPr algn="l" rtl="0">
            <a:lnSpc>
              <a:spcPts val="1300"/>
            </a:lnSpc>
            <a:defRPr sz="1000"/>
          </a:pPr>
          <a:endParaRPr lang="ja-JP" altLang="en-US" sz="1100" b="1" i="0" u="none" strike="noStrike" baseline="0">
            <a:solidFill>
              <a:srgbClr val="000000"/>
            </a:solidFill>
            <a:latin typeface="ＭＳ Ｐゴシック"/>
            <a:ea typeface="ＭＳ Ｐゴシック"/>
          </a:endParaRPr>
        </a:p>
        <a:p>
          <a:pPr algn="l" rtl="0">
            <a:lnSpc>
              <a:spcPts val="1200"/>
            </a:lnSpc>
            <a:defRPr sz="1000"/>
          </a:pPr>
          <a:r>
            <a:rPr lang="ja-JP" altLang="en-US" sz="1100" b="1" i="0" u="none" strike="noStrike" baseline="0">
              <a:solidFill>
                <a:srgbClr val="000000"/>
              </a:solidFill>
              <a:latin typeface="ＭＳ Ｐゴシック"/>
              <a:ea typeface="ＭＳ Ｐゴシック"/>
            </a:rPr>
            <a:t>※表の行は、削除しないで下さい</a:t>
          </a:r>
        </a:p>
      </xdr:txBody>
    </xdr:sp>
    <xdr:clientData/>
  </xdr:twoCellAnchor>
  <xdr:twoCellAnchor>
    <xdr:from>
      <xdr:col>5</xdr:col>
      <xdr:colOff>466725</xdr:colOff>
      <xdr:row>5</xdr:row>
      <xdr:rowOff>19050</xdr:rowOff>
    </xdr:from>
    <xdr:to>
      <xdr:col>10</xdr:col>
      <xdr:colOff>152400</xdr:colOff>
      <xdr:row>6</xdr:row>
      <xdr:rowOff>95250</xdr:rowOff>
    </xdr:to>
    <xdr:sp macro="" textlink="">
      <xdr:nvSpPr>
        <xdr:cNvPr id="8240" name="Line 36">
          <a:extLst>
            <a:ext uri="{FF2B5EF4-FFF2-40B4-BE49-F238E27FC236}">
              <a16:creationId xmlns:a16="http://schemas.microsoft.com/office/drawing/2014/main" id="{00000000-0008-0000-0000-000030200000}"/>
            </a:ext>
          </a:extLst>
        </xdr:cNvPr>
        <xdr:cNvSpPr>
          <a:spLocks noChangeShapeType="1"/>
        </xdr:cNvSpPr>
      </xdr:nvSpPr>
      <xdr:spPr bwMode="auto">
        <a:xfrm flipH="1">
          <a:off x="2790825" y="1371600"/>
          <a:ext cx="2257425" cy="2571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6399" name="Line 1">
          <a:extLst>
            <a:ext uri="{FF2B5EF4-FFF2-40B4-BE49-F238E27FC236}">
              <a16:creationId xmlns:a16="http://schemas.microsoft.com/office/drawing/2014/main" id="{00000000-0008-0000-0100-00000F4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371475</xdr:colOff>
      <xdr:row>5</xdr:row>
      <xdr:rowOff>38100</xdr:rowOff>
    </xdr:from>
    <xdr:to>
      <xdr:col>9</xdr:col>
      <xdr:colOff>485775</xdr:colOff>
      <xdr:row>6</xdr:row>
      <xdr:rowOff>85725</xdr:rowOff>
    </xdr:to>
    <xdr:sp macro="" textlink="">
      <xdr:nvSpPr>
        <xdr:cNvPr id="16400" name="Line 6">
          <a:extLst>
            <a:ext uri="{FF2B5EF4-FFF2-40B4-BE49-F238E27FC236}">
              <a16:creationId xmlns:a16="http://schemas.microsoft.com/office/drawing/2014/main" id="{00000000-0008-0000-0100-000010400000}"/>
            </a:ext>
          </a:extLst>
        </xdr:cNvPr>
        <xdr:cNvSpPr>
          <a:spLocks noChangeShapeType="1"/>
        </xdr:cNvSpPr>
      </xdr:nvSpPr>
      <xdr:spPr bwMode="auto">
        <a:xfrm flipH="1">
          <a:off x="2695575" y="1390650"/>
          <a:ext cx="2171700" cy="2286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B204E634-BE91-458A-BF23-2FC638327279}"/>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72EC6411-1919-4028-8A1D-E15C58549502}"/>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2" name="Line 1">
          <a:extLst>
            <a:ext uri="{FF2B5EF4-FFF2-40B4-BE49-F238E27FC236}">
              <a16:creationId xmlns:a16="http://schemas.microsoft.com/office/drawing/2014/main" id="{22C6930D-6ADC-49F0-8693-952CD939132D}"/>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3" name="Line 6">
          <a:extLst>
            <a:ext uri="{FF2B5EF4-FFF2-40B4-BE49-F238E27FC236}">
              <a16:creationId xmlns:a16="http://schemas.microsoft.com/office/drawing/2014/main" id="{5B61DA46-8BCD-476B-8F57-4701E2510D59}"/>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5.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8445" name="Line 1">
          <a:extLst>
            <a:ext uri="{FF2B5EF4-FFF2-40B4-BE49-F238E27FC236}">
              <a16:creationId xmlns:a16="http://schemas.microsoft.com/office/drawing/2014/main" id="{00000000-0008-0000-0200-00000D48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257175</xdr:colOff>
      <xdr:row>4</xdr:row>
      <xdr:rowOff>209550</xdr:rowOff>
    </xdr:from>
    <xdr:to>
      <xdr:col>10</xdr:col>
      <xdr:colOff>219075</xdr:colOff>
      <xdr:row>7</xdr:row>
      <xdr:rowOff>0</xdr:rowOff>
    </xdr:to>
    <xdr:sp macro="" textlink="">
      <xdr:nvSpPr>
        <xdr:cNvPr id="18446" name="Line 6">
          <a:extLst>
            <a:ext uri="{FF2B5EF4-FFF2-40B4-BE49-F238E27FC236}">
              <a16:creationId xmlns:a16="http://schemas.microsoft.com/office/drawing/2014/main" id="{00000000-0008-0000-0200-00000E480000}"/>
            </a:ext>
          </a:extLst>
        </xdr:cNvPr>
        <xdr:cNvSpPr>
          <a:spLocks noChangeShapeType="1"/>
        </xdr:cNvSpPr>
      </xdr:nvSpPr>
      <xdr:spPr bwMode="auto">
        <a:xfrm flipH="1">
          <a:off x="2581275" y="1295400"/>
          <a:ext cx="2533650"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9469" name="Line 1">
          <a:extLst>
            <a:ext uri="{FF2B5EF4-FFF2-40B4-BE49-F238E27FC236}">
              <a16:creationId xmlns:a16="http://schemas.microsoft.com/office/drawing/2014/main" id="{00000000-0008-0000-0300-00000D4C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333375</xdr:colOff>
      <xdr:row>4</xdr:row>
      <xdr:rowOff>209550</xdr:rowOff>
    </xdr:from>
    <xdr:to>
      <xdr:col>10</xdr:col>
      <xdr:colOff>171450</xdr:colOff>
      <xdr:row>6</xdr:row>
      <xdr:rowOff>85725</xdr:rowOff>
    </xdr:to>
    <xdr:sp macro="" textlink="">
      <xdr:nvSpPr>
        <xdr:cNvPr id="19470" name="Line 6">
          <a:extLst>
            <a:ext uri="{FF2B5EF4-FFF2-40B4-BE49-F238E27FC236}">
              <a16:creationId xmlns:a16="http://schemas.microsoft.com/office/drawing/2014/main" id="{00000000-0008-0000-0300-00000E4C0000}"/>
            </a:ext>
          </a:extLst>
        </xdr:cNvPr>
        <xdr:cNvSpPr>
          <a:spLocks noChangeShapeType="1"/>
        </xdr:cNvSpPr>
      </xdr:nvSpPr>
      <xdr:spPr bwMode="auto">
        <a:xfrm flipH="1">
          <a:off x="2657475" y="1295400"/>
          <a:ext cx="2409825" cy="32385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2303" name="Line 1">
          <a:extLst>
            <a:ext uri="{FF2B5EF4-FFF2-40B4-BE49-F238E27FC236}">
              <a16:creationId xmlns:a16="http://schemas.microsoft.com/office/drawing/2014/main" id="{00000000-0008-0000-0400-00000F30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495300</xdr:colOff>
      <xdr:row>5</xdr:row>
      <xdr:rowOff>0</xdr:rowOff>
    </xdr:from>
    <xdr:to>
      <xdr:col>10</xdr:col>
      <xdr:colOff>114300</xdr:colOff>
      <xdr:row>6</xdr:row>
      <xdr:rowOff>85725</xdr:rowOff>
    </xdr:to>
    <xdr:sp macro="" textlink="">
      <xdr:nvSpPr>
        <xdr:cNvPr id="12304" name="Line 8">
          <a:extLst>
            <a:ext uri="{FF2B5EF4-FFF2-40B4-BE49-F238E27FC236}">
              <a16:creationId xmlns:a16="http://schemas.microsoft.com/office/drawing/2014/main" id="{00000000-0008-0000-0400-000010300000}"/>
            </a:ext>
          </a:extLst>
        </xdr:cNvPr>
        <xdr:cNvSpPr>
          <a:spLocks noChangeShapeType="1"/>
        </xdr:cNvSpPr>
      </xdr:nvSpPr>
      <xdr:spPr bwMode="auto">
        <a:xfrm flipH="1">
          <a:off x="2819400" y="1352550"/>
          <a:ext cx="2190750" cy="266700"/>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drawings/drawing8.xml><?xml version="1.0" encoding="utf-8"?>
<xdr:wsDr xmlns:xdr="http://schemas.openxmlformats.org/drawingml/2006/spreadsheetDrawing" xmlns:a="http://schemas.openxmlformats.org/drawingml/2006/main">
  <xdr:twoCellAnchor>
    <xdr:from>
      <xdr:col>13</xdr:col>
      <xdr:colOff>0</xdr:colOff>
      <xdr:row>6</xdr:row>
      <xdr:rowOff>0</xdr:rowOff>
    </xdr:from>
    <xdr:to>
      <xdr:col>14</xdr:col>
      <xdr:colOff>200025</xdr:colOff>
      <xdr:row>6</xdr:row>
      <xdr:rowOff>0</xdr:rowOff>
    </xdr:to>
    <xdr:sp macro="" textlink="">
      <xdr:nvSpPr>
        <xdr:cNvPr id="17421" name="Line 1">
          <a:extLst>
            <a:ext uri="{FF2B5EF4-FFF2-40B4-BE49-F238E27FC236}">
              <a16:creationId xmlns:a16="http://schemas.microsoft.com/office/drawing/2014/main" id="{00000000-0008-0000-0500-00000D440000}"/>
            </a:ext>
          </a:extLst>
        </xdr:cNvPr>
        <xdr:cNvSpPr>
          <a:spLocks noChangeShapeType="1"/>
        </xdr:cNvSpPr>
      </xdr:nvSpPr>
      <xdr:spPr bwMode="auto">
        <a:xfrm>
          <a:off x="7315200" y="1533525"/>
          <a:ext cx="638175" cy="0"/>
        </a:xfrm>
        <a:prstGeom prst="line">
          <a:avLst/>
        </a:prstGeom>
        <a:noFill/>
        <a:ln w="6350">
          <a:solidFill>
            <a:srgbClr val="000000"/>
          </a:solidFill>
          <a:round/>
          <a:headEnd/>
          <a:tailEn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twoCellAnchor>
    <xdr:from>
      <xdr:col>5</xdr:col>
      <xdr:colOff>438150</xdr:colOff>
      <xdr:row>4</xdr:row>
      <xdr:rowOff>190500</xdr:rowOff>
    </xdr:from>
    <xdr:to>
      <xdr:col>10</xdr:col>
      <xdr:colOff>142875</xdr:colOff>
      <xdr:row>6</xdr:row>
      <xdr:rowOff>76200</xdr:rowOff>
    </xdr:to>
    <xdr:sp macro="" textlink="">
      <xdr:nvSpPr>
        <xdr:cNvPr id="17422" name="Line 6">
          <a:extLst>
            <a:ext uri="{FF2B5EF4-FFF2-40B4-BE49-F238E27FC236}">
              <a16:creationId xmlns:a16="http://schemas.microsoft.com/office/drawing/2014/main" id="{00000000-0008-0000-0500-00000E440000}"/>
            </a:ext>
          </a:extLst>
        </xdr:cNvPr>
        <xdr:cNvSpPr>
          <a:spLocks noChangeShapeType="1"/>
        </xdr:cNvSpPr>
      </xdr:nvSpPr>
      <xdr:spPr bwMode="auto">
        <a:xfrm flipH="1">
          <a:off x="2762250" y="1276350"/>
          <a:ext cx="2276475" cy="333375"/>
        </a:xfrm>
        <a:prstGeom prst="line">
          <a:avLst/>
        </a:prstGeom>
        <a:noFill/>
        <a:ln w="9525">
          <a:solidFill>
            <a:srgbClr val="000000"/>
          </a:solidFill>
          <a:round/>
          <a:headEnd/>
          <a:tailEnd type="triangle" w="med" len="med"/>
        </a:ln>
        <a:effectLst/>
        <a:extLst>
          <a:ext uri="{909E8E84-426E-40DD-AFC4-6F175D3DCCD1}">
            <a14:hiddenFill xmlns:a14="http://schemas.microsoft.com/office/drawing/2010/main">
              <a:noFill/>
            </a14:hiddenFill>
          </a:ext>
          <a:ext uri="{53640926-AAD7-44D8-BBD7-CCE9431645EC}">
            <a14:shadowObscured xmlns:a14="http://schemas.microsoft.com/office/drawing/2010/main" val="1"/>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6.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indexed="13"/>
  </sheetPr>
  <dimension ref="A1:AD45"/>
  <sheetViews>
    <sheetView zoomScaleNormal="100" workbookViewId="0">
      <selection activeCell="Q24" sqref="Q24:R25"/>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hidden="1" customWidth="1"/>
    <col min="27" max="30" width="4.5" style="1" hidden="1" customWidth="1"/>
    <col min="31" max="16384" width="9" style="1"/>
  </cols>
  <sheetData>
    <row r="1" spans="1:30" ht="30" customHeight="1" thickBot="1" x14ac:dyDescent="0.2">
      <c r="A1" s="270" t="s">
        <v>28</v>
      </c>
      <c r="B1" s="271"/>
      <c r="C1" s="270" t="str">
        <f>IF(Q10=0,"",""&amp;DBCS(SUM(Q10:R41)))</f>
        <v>２４</v>
      </c>
      <c r="D1" s="272"/>
      <c r="E1" s="9" t="s">
        <v>22</v>
      </c>
      <c r="F1" s="267" t="s">
        <v>25</v>
      </c>
      <c r="G1" s="267"/>
      <c r="H1" s="268">
        <v>180</v>
      </c>
      <c r="I1" s="269"/>
      <c r="M1" s="233" t="s">
        <v>30</v>
      </c>
      <c r="N1" s="234"/>
      <c r="O1" s="234"/>
      <c r="P1" s="234"/>
      <c r="Q1" s="234"/>
      <c r="R1" s="234"/>
      <c r="S1" s="234"/>
      <c r="T1" s="234"/>
    </row>
    <row r="2" spans="1:30" ht="10.15" customHeight="1" x14ac:dyDescent="0.15">
      <c r="A2" s="214" t="s">
        <v>21</v>
      </c>
      <c r="B2" s="215"/>
      <c r="C2" s="215"/>
      <c r="D2" s="218" t="s">
        <v>17</v>
      </c>
      <c r="E2" s="219"/>
      <c r="F2" s="220"/>
      <c r="G2" s="224" t="s">
        <v>19</v>
      </c>
      <c r="H2" s="225"/>
      <c r="I2" s="226"/>
      <c r="M2" s="16"/>
      <c r="N2" s="12"/>
      <c r="O2" s="12"/>
      <c r="P2" s="12"/>
      <c r="Q2" s="205" t="str">
        <f>IF(G3=0,"",G3&amp;"　　　")</f>
        <v>コウベ　タロウ　　　</v>
      </c>
      <c r="R2" s="205"/>
      <c r="S2" s="205"/>
      <c r="T2" s="205"/>
    </row>
    <row r="3" spans="1:30" ht="25.15" customHeight="1" x14ac:dyDescent="0.15">
      <c r="A3" s="216"/>
      <c r="B3" s="217"/>
      <c r="C3" s="217"/>
      <c r="D3" s="221"/>
      <c r="E3" s="222"/>
      <c r="F3" s="223"/>
      <c r="G3" s="227" t="str">
        <f>PHONETIC(D2)</f>
        <v>コウベ　タロウ</v>
      </c>
      <c r="H3" s="228"/>
      <c r="I3" s="229"/>
      <c r="M3" s="7"/>
      <c r="N3" s="7"/>
      <c r="O3" s="7"/>
      <c r="P3" s="54" t="str">
        <f>IF(D4=0,"( 学番　　　　　)","( 学番　"&amp;D4&amp;" "&amp;"）")</f>
        <v>( 学番　169M302M ）</v>
      </c>
      <c r="Q3" s="206" t="str">
        <f>IF(D2=0,"","氏名　　　　"&amp;D2&amp;"　　"              )</f>
        <v>氏名　　　　神戸　太郎　　</v>
      </c>
      <c r="R3" s="206"/>
      <c r="S3" s="206"/>
      <c r="T3" s="206"/>
      <c r="U3" s="2"/>
    </row>
    <row r="4" spans="1:30" ht="21" customHeight="1" x14ac:dyDescent="0.15">
      <c r="A4" s="169" t="s">
        <v>27</v>
      </c>
      <c r="B4" s="170"/>
      <c r="C4" s="170"/>
      <c r="D4" s="171" t="s">
        <v>36</v>
      </c>
      <c r="E4" s="172"/>
      <c r="F4" s="172"/>
      <c r="G4" s="172"/>
      <c r="H4" s="172"/>
      <c r="I4" s="173"/>
      <c r="M4" s="7"/>
      <c r="N4" s="7"/>
      <c r="O4" s="7"/>
      <c r="P4" s="181" t="s">
        <v>29</v>
      </c>
      <c r="Q4" s="180" t="str">
        <f>D5</f>
        <v>授業科目名をプルダウンメニューから選択
※科目ごとに出勤簿を作成のうえ提出</v>
      </c>
      <c r="R4" s="180"/>
      <c r="S4" s="180"/>
      <c r="T4" s="180"/>
      <c r="U4" s="2"/>
    </row>
    <row r="5" spans="1:30" ht="21" customHeight="1" thickBot="1" x14ac:dyDescent="0.2">
      <c r="A5" s="182" t="s">
        <v>29</v>
      </c>
      <c r="B5" s="183"/>
      <c r="C5" s="183"/>
      <c r="D5" s="174" t="s">
        <v>164</v>
      </c>
      <c r="E5" s="175"/>
      <c r="F5" s="175"/>
      <c r="G5" s="175"/>
      <c r="H5" s="175"/>
      <c r="I5" s="176"/>
      <c r="J5" s="18"/>
      <c r="K5" s="18"/>
      <c r="M5" s="7"/>
      <c r="N5" s="7"/>
      <c r="O5" s="7"/>
      <c r="P5" s="181"/>
      <c r="Q5" s="180"/>
      <c r="R5" s="180"/>
      <c r="S5" s="180"/>
      <c r="T5" s="180"/>
      <c r="W5" s="18"/>
      <c r="X5" s="18"/>
      <c r="Y5" s="18"/>
      <c r="Z5" s="18"/>
    </row>
    <row r="6" spans="1:30" ht="14.25" customHeight="1" thickBot="1" x14ac:dyDescent="0.2">
      <c r="A6" s="230">
        <v>9</v>
      </c>
      <c r="B6" s="231" t="s">
        <v>12</v>
      </c>
      <c r="C6" s="53"/>
      <c r="D6" s="177"/>
      <c r="E6" s="178"/>
      <c r="F6" s="178"/>
      <c r="G6" s="178"/>
      <c r="H6" s="178"/>
      <c r="I6" s="179"/>
      <c r="J6" s="10"/>
      <c r="K6" s="10"/>
      <c r="N6" s="17">
        <f>IF(A6=0,"",+A6)</f>
        <v>9</v>
      </c>
      <c r="O6" s="1" t="s">
        <v>12</v>
      </c>
      <c r="P6" s="181"/>
      <c r="Q6" s="180"/>
      <c r="R6" s="180"/>
      <c r="S6" s="180"/>
      <c r="T6" s="180"/>
      <c r="W6" s="10"/>
      <c r="X6" s="10"/>
      <c r="Y6" s="10"/>
      <c r="Z6" s="10"/>
      <c r="AA6" s="10"/>
      <c r="AB6" s="10"/>
      <c r="AC6" s="10"/>
      <c r="AD6" s="10"/>
    </row>
    <row r="7" spans="1:30" ht="10.15"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23</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189">
        <v>3</v>
      </c>
      <c r="B10" s="212" t="s">
        <v>24</v>
      </c>
      <c r="C10" s="24">
        <v>9</v>
      </c>
      <c r="D10" s="30">
        <v>0</v>
      </c>
      <c r="E10" s="56">
        <v>15</v>
      </c>
      <c r="F10" s="64">
        <v>0</v>
      </c>
      <c r="G10" s="34">
        <v>12</v>
      </c>
      <c r="H10" s="27">
        <v>0</v>
      </c>
      <c r="I10" s="61">
        <v>13</v>
      </c>
      <c r="J10" s="37">
        <v>0</v>
      </c>
      <c r="K10" s="243" t="s">
        <v>49</v>
      </c>
      <c r="M10" s="200">
        <f>IF(A10=0,"",A10)</f>
        <v>3</v>
      </c>
      <c r="N10" s="201" t="str">
        <f>IF(B10=0,"",B10)</f>
        <v>月</v>
      </c>
      <c r="O10" s="197"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9時00分 ～ 15時00分</v>
      </c>
      <c r="P10" s="198"/>
      <c r="Q10" s="202">
        <f>IF(AC10=0,"",IF(AC10&gt;8,"入力ミス",AC10))</f>
        <v>5</v>
      </c>
      <c r="R10" s="203"/>
      <c r="S10" s="204"/>
      <c r="T10" s="250" t="str">
        <f>IF(K10=0,"",K10)</f>
        <v>実験データ整理</v>
      </c>
      <c r="W10" s="41">
        <f>C10+(D10/60)</f>
        <v>9</v>
      </c>
      <c r="X10" s="42">
        <f>E10+(F10/60)</f>
        <v>15</v>
      </c>
      <c r="Y10" s="43">
        <f>G10+(H10/60)</f>
        <v>12</v>
      </c>
      <c r="Z10" s="43">
        <f>I10+(J10/60)</f>
        <v>13</v>
      </c>
      <c r="AA10" s="44">
        <f>(X10-W10)-AB10-AB11</f>
        <v>5</v>
      </c>
      <c r="AB10" s="44">
        <f>(Z10-Y10)</f>
        <v>1</v>
      </c>
      <c r="AC10" s="263">
        <f>SUM(AA10:AA11)</f>
        <v>5</v>
      </c>
      <c r="AD10" s="248">
        <f>SUM(AB10:AB11)</f>
        <v>1</v>
      </c>
    </row>
    <row r="11" spans="1:30" ht="15" customHeight="1" x14ac:dyDescent="0.15">
      <c r="A11" s="190"/>
      <c r="B11" s="213"/>
      <c r="C11" s="19"/>
      <c r="D11" s="31"/>
      <c r="E11" s="57"/>
      <c r="F11" s="31"/>
      <c r="G11" s="35"/>
      <c r="H11" s="28"/>
      <c r="I11" s="62"/>
      <c r="J11" s="38"/>
      <c r="K11" s="244"/>
      <c r="M11" s="186"/>
      <c r="N11" s="188"/>
      <c r="O11" s="15" t="str">
        <f>IF(AB10=0,"","休憩時間")</f>
        <v>休憩時間</v>
      </c>
      <c r="P11" s="40" t="str">
        <f>IF(AND(Z10=0,Z11=0),"",IF(AND(Z10&gt;0,Z11=0,H10=0,J10=0),G10&amp;":"&amp;H10&amp;"0 ～ "&amp;I10&amp;":"&amp;J10&amp;"0",IF(AND(Z10&gt;0,Z11=0,H10&gt;0,J10&gt;0),G10&amp;":"&amp;H10&amp;" ～ "&amp;I10&amp;":"&amp;J10,IF(AND(Z10&gt;0,Z11&gt;0,H10=0,J10=0,H11=0,J11=0),G10&amp;":"&amp;H10&amp;"0～"&amp;I10&amp;":"&amp;J10&amp;"0、"&amp;G11&amp;":"&amp;H11&amp;"0～"&amp;I11&amp;":"&amp;J11&amp;"0",IF(AND(Z10&gt;0,Z11&gt;0,H10&gt;0,J10&gt;0,H11&gt;0,J11&gt;0),G10&amp;":"&amp;H10&amp;"～"&amp;I10&amp;":"&amp;J10&amp;"、"&amp;G11&amp;":"&amp;H11&amp;"～"&amp;I11&amp;":"&amp;J11,IF(AND(Z10&gt;0,Z11&gt;0,H10&gt;0,J10&gt;0,H11=0,J11=0),G10&amp;":"&amp;H10&amp;"～"&amp;I10&amp;":"&amp;J10&amp;"、"&amp;G11&amp;":"&amp;H11&amp;"0～"&amp;I11&amp;":"&amp;J11&amp;"0",IF(AND(Z10&gt;0,Z11&gt;0,H10=0,J10=0,H11&gt;0,J11&gt;0),G10&amp;":"&amp;H10&amp;"0～"&amp;I10&amp;":"&amp;J10&amp;"0、"&amp;G11&amp;":"&amp;H11&amp;"～"&amp;I11&amp;":"&amp;J11)))))))</f>
        <v>12:00 ～ 13:00</v>
      </c>
      <c r="Q11" s="193"/>
      <c r="R11" s="194"/>
      <c r="S11" s="196"/>
      <c r="T11" s="184"/>
      <c r="W11" s="45">
        <f>C11+(D11/60)</f>
        <v>0</v>
      </c>
      <c r="X11" s="46">
        <f>E11+(F11/60)</f>
        <v>0</v>
      </c>
      <c r="Y11" s="47">
        <f>G11+(H11/60)</f>
        <v>0</v>
      </c>
      <c r="Z11" s="47">
        <f>I11+(J11/60)</f>
        <v>0</v>
      </c>
      <c r="AA11" s="48">
        <f>(X11-W11)</f>
        <v>0</v>
      </c>
      <c r="AB11" s="48">
        <f>(Z11-Y11)</f>
        <v>0</v>
      </c>
      <c r="AC11" s="264"/>
      <c r="AD11" s="249"/>
    </row>
    <row r="12" spans="1:30" ht="15" customHeight="1" x14ac:dyDescent="0.15">
      <c r="A12" s="189"/>
      <c r="B12" s="212"/>
      <c r="C12" s="24"/>
      <c r="D12" s="30"/>
      <c r="E12" s="56"/>
      <c r="F12" s="30"/>
      <c r="G12" s="34"/>
      <c r="H12" s="27"/>
      <c r="I12" s="61"/>
      <c r="J12" s="37"/>
      <c r="K12" s="243"/>
      <c r="M12" s="185" t="str">
        <f>IF(A12=0,"",A12)</f>
        <v/>
      </c>
      <c r="N12" s="187" t="str">
        <f>IF(B12=0,"",B12)</f>
        <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 t="shared" ref="T12:T26" si="0">IF(K12=0,"",K12)</f>
        <v/>
      </c>
      <c r="W12" s="41">
        <f t="shared" ref="W12:W41" si="1">C12+(D12/60)</f>
        <v>0</v>
      </c>
      <c r="X12" s="42">
        <f t="shared" ref="X12:X41" si="2">E12+(F12/60)</f>
        <v>0</v>
      </c>
      <c r="Y12" s="43">
        <f t="shared" ref="Y12:Y41" si="3">G12+(H12/60)</f>
        <v>0</v>
      </c>
      <c r="Z12" s="43">
        <f t="shared" ref="Z12:Z41" si="4">I12+(J12/60)</f>
        <v>0</v>
      </c>
      <c r="AA12" s="44">
        <f>(X12-W12)-AB12-AB13</f>
        <v>0</v>
      </c>
      <c r="AB12" s="44">
        <f t="shared" ref="AB12:AB41" si="5">(Z12-Y12)</f>
        <v>0</v>
      </c>
      <c r="AC12" s="263">
        <f>SUM(AA12:AA13)</f>
        <v>0</v>
      </c>
      <c r="AD12" s="248">
        <f>SUM(AB12:AB13)</f>
        <v>0</v>
      </c>
    </row>
    <row r="13" spans="1:30" ht="15" customHeight="1" x14ac:dyDescent="0.15">
      <c r="A13" s="190"/>
      <c r="B13" s="213"/>
      <c r="C13" s="25"/>
      <c r="D13" s="32"/>
      <c r="E13" s="58"/>
      <c r="F13" s="32"/>
      <c r="G13" s="35"/>
      <c r="H13" s="28"/>
      <c r="I13" s="62"/>
      <c r="J13" s="38"/>
      <c r="K13" s="244"/>
      <c r="M13" s="208"/>
      <c r="N13" s="209"/>
      <c r="O13" s="15" t="str">
        <f>IF(AB12=0,"","休憩時間")</f>
        <v/>
      </c>
      <c r="P13" s="40" t="str">
        <f>IF(AND(Z12=0,Z13=0),"",IF(AND(Z12&gt;0,Z13=0,H12=0,J12=0),G12&amp;":"&amp;H12&amp;"0 ～ "&amp;I12&amp;":"&amp;J12&amp;"0",IF(AND(Z12&gt;0,Z13=0,H12&gt;0,J12&gt;0),G12&amp;":"&amp;H12&amp;" ～ "&amp;I12&amp;":"&amp;J12,IF(AND(Z12&gt;0,Z13&gt;0,H12=0,J12=0,H13=0,J13=0),G12&amp;":"&amp;H12&amp;"0～"&amp;I12&amp;":"&amp;J12&amp;"0、"&amp;G13&amp;":"&amp;H13&amp;"0～"&amp;I13&amp;":"&amp;J13&amp;"0",IF(AND(Z12&gt;0,Z13&gt;0,H12&gt;0,J12&gt;0,H13&gt;0,J13&gt;0),G12&amp;":"&amp;H12&amp;"～"&amp;I12&amp;":"&amp;J12&amp;"、"&amp;G13&amp;":"&amp;H13&amp;"～"&amp;I13&amp;":"&amp;J13,IF(AND(Z12&gt;0,Z13&gt;0,H12&gt;0,J12&gt;0,H13=0,J13=0),G12&amp;":"&amp;H12&amp;"～"&amp;I12&amp;":"&amp;J12&amp;"、"&amp;G13&amp;":"&amp;H13&amp;"0～"&amp;I13&amp;":"&amp;J13&amp;"0",IF(AND(Z12&gt;0,Z13&gt;0,H12=0,J12=0,H13&gt;0,J13&gt;0),G12&amp;":"&amp;H12&amp;"0～"&amp;I12&amp;":"&amp;J12&amp;"0、"&amp;G13&amp;":"&amp;H13&amp;"～"&amp;I13&amp;":"&amp;J13)))))))</f>
        <v/>
      </c>
      <c r="Q13" s="265"/>
      <c r="R13" s="266"/>
      <c r="S13" s="207"/>
      <c r="T13" s="184"/>
      <c r="W13" s="45">
        <f t="shared" si="1"/>
        <v>0</v>
      </c>
      <c r="X13" s="46">
        <f t="shared" si="2"/>
        <v>0</v>
      </c>
      <c r="Y13" s="47">
        <f t="shared" si="3"/>
        <v>0</v>
      </c>
      <c r="Z13" s="47">
        <f t="shared" si="4"/>
        <v>0</v>
      </c>
      <c r="AA13" s="48">
        <f>(X13-W13)</f>
        <v>0</v>
      </c>
      <c r="AB13" s="48">
        <f t="shared" si="5"/>
        <v>0</v>
      </c>
      <c r="AC13" s="264"/>
      <c r="AD13" s="249"/>
    </row>
    <row r="14" spans="1:30" ht="15" customHeight="1" x14ac:dyDescent="0.15">
      <c r="A14" s="189">
        <v>6</v>
      </c>
      <c r="B14" s="212" t="s">
        <v>20</v>
      </c>
      <c r="C14" s="24">
        <v>13</v>
      </c>
      <c r="D14" s="30">
        <v>0</v>
      </c>
      <c r="E14" s="56">
        <v>18</v>
      </c>
      <c r="F14" s="64">
        <v>0</v>
      </c>
      <c r="G14" s="34">
        <v>16</v>
      </c>
      <c r="H14" s="27">
        <v>0</v>
      </c>
      <c r="I14" s="61">
        <v>17</v>
      </c>
      <c r="J14" s="37">
        <v>0</v>
      </c>
      <c r="K14" s="243" t="s">
        <v>50</v>
      </c>
      <c r="M14" s="185">
        <f>IF(A14=0,"",A14)</f>
        <v>6</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13時00分 ～ 18時00分</v>
      </c>
      <c r="P14" s="198"/>
      <c r="Q14" s="191">
        <f>IF(AC14=0,"",IF(AC14&gt;8,"入力ミス",AC14))</f>
        <v>4</v>
      </c>
      <c r="R14" s="192"/>
      <c r="S14" s="195"/>
      <c r="T14" s="167" t="str">
        <f t="shared" si="0"/>
        <v>マウス飼育</v>
      </c>
      <c r="W14" s="41">
        <f t="shared" si="1"/>
        <v>13</v>
      </c>
      <c r="X14" s="42">
        <f t="shared" si="2"/>
        <v>18</v>
      </c>
      <c r="Y14" s="43">
        <f t="shared" si="3"/>
        <v>16</v>
      </c>
      <c r="Z14" s="43">
        <f t="shared" si="4"/>
        <v>17</v>
      </c>
      <c r="AA14" s="44">
        <f>(X14-W14)-AB14-AB15</f>
        <v>4</v>
      </c>
      <c r="AB14" s="44">
        <f t="shared" si="5"/>
        <v>1</v>
      </c>
      <c r="AC14" s="263">
        <f>SUM(AA14:AA15)</f>
        <v>4</v>
      </c>
      <c r="AD14" s="248">
        <f>SUM(AB14:AB15)</f>
        <v>1</v>
      </c>
    </row>
    <row r="15" spans="1:30" ht="15" customHeight="1" x14ac:dyDescent="0.15">
      <c r="A15" s="190"/>
      <c r="B15" s="213"/>
      <c r="C15" s="19"/>
      <c r="D15" s="31"/>
      <c r="E15" s="57"/>
      <c r="F15" s="31"/>
      <c r="G15" s="35"/>
      <c r="H15" s="28"/>
      <c r="I15" s="62"/>
      <c r="J15" s="38"/>
      <c r="K15" s="244"/>
      <c r="M15" s="186"/>
      <c r="N15" s="188"/>
      <c r="O15" s="15" t="str">
        <f>IF(AB14=0,"","休憩時間")</f>
        <v>休憩時間</v>
      </c>
      <c r="P15" s="40" t="str">
        <f>IF(AND(Z14=0,Z15=0),"",IF(AND(Z14&gt;0,Z15=0,H14=0,J14=0),G14&amp;":"&amp;H14&amp;"0 ～ "&amp;I14&amp;":"&amp;J14&amp;"0",IF(AND(Z14&gt;0,Z15=0,H14&gt;0,J14&gt;0),G14&amp;":"&amp;H14&amp;" ～ "&amp;I14&amp;":"&amp;J14,IF(AND(Z14&gt;0,Z15&gt;0,H14=0,J14=0,H15=0,J15=0),G14&amp;":"&amp;H14&amp;"0～"&amp;I14&amp;":"&amp;J14&amp;"0、"&amp;G15&amp;":"&amp;H15&amp;"0～"&amp;I15&amp;":"&amp;J15&amp;"0",IF(AND(Z14&gt;0,Z15&gt;0,H14&gt;0,J14&gt;0,H15&gt;0,J15&gt;0),G14&amp;":"&amp;H14&amp;"～"&amp;I14&amp;":"&amp;J14&amp;"、"&amp;G15&amp;":"&amp;H15&amp;"～"&amp;I15&amp;":"&amp;J15,IF(AND(Z14&gt;0,Z15&gt;0,H14&gt;0,J14&gt;0,H15=0,J15=0),G14&amp;":"&amp;H14&amp;"～"&amp;I14&amp;":"&amp;J14&amp;"、"&amp;G15&amp;":"&amp;H15&amp;"0～"&amp;I15&amp;":"&amp;J15&amp;"0",IF(AND(Z14&gt;0,Z15&gt;0,H14=0,J14=0,H15&gt;0,J15&gt;0),G14&amp;":"&amp;H14&amp;"0～"&amp;I14&amp;":"&amp;J14&amp;"0、"&amp;G15&amp;":"&amp;H15&amp;"～"&amp;I15&amp;":"&amp;J15)))))))</f>
        <v>16:00 ～ 17:00</v>
      </c>
      <c r="Q15" s="193"/>
      <c r="R15" s="194"/>
      <c r="S15" s="196"/>
      <c r="T15" s="184"/>
      <c r="W15" s="45">
        <f t="shared" si="1"/>
        <v>0</v>
      </c>
      <c r="X15" s="46">
        <f t="shared" si="2"/>
        <v>0</v>
      </c>
      <c r="Y15" s="47">
        <f t="shared" si="3"/>
        <v>0</v>
      </c>
      <c r="Z15" s="47">
        <f t="shared" si="4"/>
        <v>0</v>
      </c>
      <c r="AA15" s="48">
        <f>(X15-W15)</f>
        <v>0</v>
      </c>
      <c r="AB15" s="48">
        <f t="shared" si="5"/>
        <v>0</v>
      </c>
      <c r="AC15" s="264"/>
      <c r="AD15" s="249"/>
    </row>
    <row r="16" spans="1:30" ht="15" customHeight="1" x14ac:dyDescent="0.15">
      <c r="A16" s="189">
        <v>10</v>
      </c>
      <c r="B16" s="212" t="s">
        <v>33</v>
      </c>
      <c r="C16" s="24">
        <v>13</v>
      </c>
      <c r="D16" s="30">
        <v>0</v>
      </c>
      <c r="E16" s="56">
        <v>19</v>
      </c>
      <c r="F16" s="64">
        <v>0</v>
      </c>
      <c r="G16" s="34">
        <v>15</v>
      </c>
      <c r="H16" s="27">
        <v>0</v>
      </c>
      <c r="I16" s="61">
        <v>16</v>
      </c>
      <c r="J16" s="37">
        <v>0</v>
      </c>
      <c r="K16" s="243" t="s">
        <v>49</v>
      </c>
      <c r="M16" s="208">
        <f>IF(A16=0,"",A16)</f>
        <v>10</v>
      </c>
      <c r="N16" s="209" t="str">
        <f>IF(B16=0,"",B16)</f>
        <v>月</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13時00分 ～ 19時00分</v>
      </c>
      <c r="P16" s="198"/>
      <c r="Q16" s="191">
        <f>IF(AC16=0,"",IF(AC16&gt;8,"入力ミス",AC16))</f>
        <v>5</v>
      </c>
      <c r="R16" s="192"/>
      <c r="S16" s="207"/>
      <c r="T16" s="167" t="str">
        <f t="shared" si="0"/>
        <v>実験データ整理</v>
      </c>
      <c r="W16" s="41">
        <f t="shared" si="1"/>
        <v>13</v>
      </c>
      <c r="X16" s="42">
        <f t="shared" si="2"/>
        <v>19</v>
      </c>
      <c r="Y16" s="43">
        <f t="shared" si="3"/>
        <v>15</v>
      </c>
      <c r="Z16" s="43">
        <f t="shared" si="4"/>
        <v>16</v>
      </c>
      <c r="AA16" s="44">
        <f>(X16-W16)-AB16-AB17</f>
        <v>5</v>
      </c>
      <c r="AB16" s="44">
        <f t="shared" si="5"/>
        <v>1</v>
      </c>
      <c r="AC16" s="263">
        <f>SUM(AA16:AA17)</f>
        <v>5</v>
      </c>
      <c r="AD16" s="248">
        <f>SUM(AB16:AB17)</f>
        <v>1</v>
      </c>
    </row>
    <row r="17" spans="1:30" ht="15" customHeight="1" x14ac:dyDescent="0.15">
      <c r="A17" s="190"/>
      <c r="B17" s="213"/>
      <c r="C17" s="19"/>
      <c r="D17" s="31"/>
      <c r="E17" s="57"/>
      <c r="F17" s="31"/>
      <c r="G17" s="35"/>
      <c r="H17" s="28"/>
      <c r="I17" s="62"/>
      <c r="J17" s="38"/>
      <c r="K17" s="244"/>
      <c r="M17" s="208"/>
      <c r="N17" s="209"/>
      <c r="O17" s="15" t="str">
        <f>IF(AB16=0,"","休憩時間")</f>
        <v>休憩時間</v>
      </c>
      <c r="P17" s="40" t="str">
        <f>IF(AND(Z16=0,Z17=0),"",IF(AND(Z16&gt;0,Z17=0,H16=0,J16=0),G16&amp;":"&amp;H16&amp;"0 ～ "&amp;I16&amp;":"&amp;J16&amp;"0",IF(AND(Z16&gt;0,Z17=0,H16&gt;0,J16&gt;0),G16&amp;":"&amp;H16&amp;" ～ "&amp;I16&amp;":"&amp;J16,IF(AND(Z16&gt;0,Z17&gt;0,H16=0,J16=0,H17=0,J17=0),G16&amp;":"&amp;H16&amp;"0～"&amp;I16&amp;":"&amp;J16&amp;"0、"&amp;G17&amp;":"&amp;H17&amp;"0～"&amp;I17&amp;":"&amp;J17&amp;"0",IF(AND(Z16&gt;0,Z17&gt;0,H16&gt;0,J16&gt;0,H17&gt;0,J17&gt;0),G16&amp;":"&amp;H16&amp;"～"&amp;I16&amp;":"&amp;J16&amp;"、"&amp;G17&amp;":"&amp;H17&amp;"～"&amp;I17&amp;":"&amp;J17,IF(AND(Z16&gt;0,Z17&gt;0,H16&gt;0,J16&gt;0,H17=0,J17=0),G16&amp;":"&amp;H16&amp;"～"&amp;I16&amp;":"&amp;J16&amp;"、"&amp;G17&amp;":"&amp;H17&amp;"0～"&amp;I17&amp;":"&amp;J17&amp;"0",IF(AND(Z16&gt;0,Z17&gt;0,H16=0,J16=0,H17&gt;0,J17&gt;0),G16&amp;":"&amp;H16&amp;"0～"&amp;I16&amp;":"&amp;J16&amp;"0、"&amp;G17&amp;":"&amp;H17&amp;"～"&amp;I17&amp;":"&amp;J17)))))))</f>
        <v>15:00 ～ 16:00</v>
      </c>
      <c r="Q17" s="193"/>
      <c r="R17" s="194"/>
      <c r="S17" s="207"/>
      <c r="T17" s="184"/>
      <c r="W17" s="45">
        <f t="shared" si="1"/>
        <v>0</v>
      </c>
      <c r="X17" s="46">
        <f t="shared" si="2"/>
        <v>0</v>
      </c>
      <c r="Y17" s="47">
        <f t="shared" si="3"/>
        <v>0</v>
      </c>
      <c r="Z17" s="47">
        <f t="shared" si="4"/>
        <v>0</v>
      </c>
      <c r="AA17" s="48">
        <f>(X17-W17)</f>
        <v>0</v>
      </c>
      <c r="AB17" s="48">
        <f t="shared" si="5"/>
        <v>0</v>
      </c>
      <c r="AC17" s="264"/>
      <c r="AD17" s="249"/>
    </row>
    <row r="18" spans="1:30" ht="15" customHeight="1" x14ac:dyDescent="0.15">
      <c r="A18" s="189">
        <v>11</v>
      </c>
      <c r="B18" s="212" t="s">
        <v>35</v>
      </c>
      <c r="C18" s="24">
        <v>9</v>
      </c>
      <c r="D18" s="30">
        <v>0</v>
      </c>
      <c r="E18" s="56">
        <v>15</v>
      </c>
      <c r="F18" s="64">
        <v>0</v>
      </c>
      <c r="G18" s="34">
        <v>12</v>
      </c>
      <c r="H18" s="27">
        <v>0</v>
      </c>
      <c r="I18" s="61">
        <v>14</v>
      </c>
      <c r="J18" s="37">
        <v>0</v>
      </c>
      <c r="K18" s="243" t="s">
        <v>51</v>
      </c>
      <c r="M18" s="185">
        <f>IF(A18=0,"",A18)</f>
        <v>11</v>
      </c>
      <c r="N18" s="187" t="str">
        <f>IF(B18=0,"",B18)</f>
        <v>火</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9時00分 ～ 15時00分</v>
      </c>
      <c r="P18" s="198"/>
      <c r="Q18" s="191">
        <f>IF(AC18=0,"",IF(AC18&gt;8,"入力ミス",AC18))</f>
        <v>4</v>
      </c>
      <c r="R18" s="192"/>
      <c r="S18" s="195"/>
      <c r="T18" s="167" t="str">
        <f t="shared" si="0"/>
        <v>細胞実験</v>
      </c>
      <c r="W18" s="41">
        <f t="shared" si="1"/>
        <v>9</v>
      </c>
      <c r="X18" s="42">
        <f t="shared" si="2"/>
        <v>15</v>
      </c>
      <c r="Y18" s="43">
        <f t="shared" si="3"/>
        <v>12</v>
      </c>
      <c r="Z18" s="43">
        <f t="shared" si="4"/>
        <v>14</v>
      </c>
      <c r="AA18" s="44">
        <f>(X18-W18)-AB18-AB19</f>
        <v>4</v>
      </c>
      <c r="AB18" s="44">
        <f t="shared" si="5"/>
        <v>2</v>
      </c>
      <c r="AC18" s="263">
        <f>SUM(AA18:AA19)</f>
        <v>4</v>
      </c>
      <c r="AD18" s="248">
        <f>SUM(AB18:AB19)</f>
        <v>2</v>
      </c>
    </row>
    <row r="19" spans="1:30" ht="15" customHeight="1" x14ac:dyDescent="0.15">
      <c r="A19" s="190"/>
      <c r="B19" s="213"/>
      <c r="C19" s="19"/>
      <c r="D19" s="31"/>
      <c r="E19" s="57"/>
      <c r="F19" s="31"/>
      <c r="G19" s="35"/>
      <c r="H19" s="28"/>
      <c r="I19" s="62"/>
      <c r="J19" s="38"/>
      <c r="K19" s="244"/>
      <c r="M19" s="186"/>
      <c r="N19" s="188"/>
      <c r="O19" s="15" t="str">
        <f>IF(AB18=0,"","休憩時間")</f>
        <v>休憩時間</v>
      </c>
      <c r="P19" s="40" t="str">
        <f>IF(AND(Z18=0,Z19=0),"",IF(AND(Z18&gt;0,Z19=0,H18=0,J18=0),G18&amp;":"&amp;H18&amp;"0 ～ "&amp;I18&amp;":"&amp;J18&amp;"0",IF(AND(Z18&gt;0,Z19=0,H18&gt;0,J18&gt;0),G18&amp;":"&amp;H18&amp;" ～ "&amp;I18&amp;":"&amp;J18,IF(AND(Z18&gt;0,Z19&gt;0,H18=0,J18=0,H19=0,J19=0),G18&amp;":"&amp;H18&amp;"0～"&amp;I18&amp;":"&amp;J18&amp;"0、"&amp;G19&amp;":"&amp;H19&amp;"0～"&amp;I19&amp;":"&amp;J19&amp;"0",IF(AND(Z18&gt;0,Z19&gt;0,H18&gt;0,J18&gt;0,H19&gt;0,J19&gt;0),G18&amp;":"&amp;H18&amp;"～"&amp;I18&amp;":"&amp;J18&amp;"、"&amp;G19&amp;":"&amp;H19&amp;"～"&amp;I19&amp;":"&amp;J19,IF(AND(Z18&gt;0,Z19&gt;0,H18&gt;0,J18&gt;0,H19=0,J19=0),G18&amp;":"&amp;H18&amp;"～"&amp;I18&amp;":"&amp;J18&amp;"、"&amp;G19&amp;":"&amp;H19&amp;"0～"&amp;I19&amp;":"&amp;J19&amp;"0",IF(AND(Z18&gt;0,Z19&gt;0,H18=0,J18=0,H19&gt;0,J19&gt;0),G18&amp;":"&amp;H18&amp;"0～"&amp;I18&amp;":"&amp;J18&amp;"0、"&amp;G19&amp;":"&amp;H19&amp;"～"&amp;I19&amp;":"&amp;J19)))))))</f>
        <v>12:00 ～ 14:00</v>
      </c>
      <c r="Q19" s="193"/>
      <c r="R19" s="194"/>
      <c r="S19" s="196"/>
      <c r="T19" s="184"/>
      <c r="W19" s="45">
        <f t="shared" si="1"/>
        <v>0</v>
      </c>
      <c r="X19" s="46">
        <f t="shared" si="2"/>
        <v>0</v>
      </c>
      <c r="Y19" s="47">
        <f t="shared" si="3"/>
        <v>0</v>
      </c>
      <c r="Z19" s="47">
        <f t="shared" si="4"/>
        <v>0</v>
      </c>
      <c r="AA19" s="48">
        <f>(X19-W19)</f>
        <v>0</v>
      </c>
      <c r="AB19" s="48">
        <f t="shared" si="5"/>
        <v>0</v>
      </c>
      <c r="AC19" s="264"/>
      <c r="AD19" s="249"/>
    </row>
    <row r="20" spans="1:30" ht="15" customHeight="1" x14ac:dyDescent="0.15">
      <c r="A20" s="189"/>
      <c r="B20" s="212"/>
      <c r="C20" s="24"/>
      <c r="D20" s="30"/>
      <c r="E20" s="56"/>
      <c r="F20" s="64"/>
      <c r="G20" s="34"/>
      <c r="H20" s="27"/>
      <c r="I20" s="61"/>
      <c r="J20" s="37"/>
      <c r="K20" s="243"/>
      <c r="M20" s="208" t="str">
        <f>IF(A20=0,"",A20)</f>
        <v/>
      </c>
      <c r="N20" s="209" t="str">
        <f>IF(B20=0,"",B20)</f>
        <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 t="shared" si="0"/>
        <v/>
      </c>
      <c r="W20" s="41">
        <f t="shared" si="1"/>
        <v>0</v>
      </c>
      <c r="X20" s="42">
        <f t="shared" si="2"/>
        <v>0</v>
      </c>
      <c r="Y20" s="43">
        <f t="shared" si="3"/>
        <v>0</v>
      </c>
      <c r="Z20" s="43">
        <f t="shared" si="4"/>
        <v>0</v>
      </c>
      <c r="AA20" s="44">
        <f>(X20-W20)-AB20-AB21</f>
        <v>0</v>
      </c>
      <c r="AB20" s="44">
        <f t="shared" si="5"/>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193"/>
      <c r="R21" s="194"/>
      <c r="S21" s="207"/>
      <c r="T21" s="184"/>
      <c r="W21" s="45">
        <f t="shared" si="1"/>
        <v>0</v>
      </c>
      <c r="X21" s="46">
        <f t="shared" si="2"/>
        <v>0</v>
      </c>
      <c r="Y21" s="47">
        <f t="shared" si="3"/>
        <v>0</v>
      </c>
      <c r="Z21" s="47">
        <f t="shared" si="4"/>
        <v>0</v>
      </c>
      <c r="AA21" s="48">
        <f>(X21-W21)</f>
        <v>0</v>
      </c>
      <c r="AB21" s="48">
        <f t="shared" si="5"/>
        <v>0</v>
      </c>
      <c r="AC21" s="264"/>
      <c r="AD21" s="249"/>
    </row>
    <row r="22" spans="1:30" ht="15" customHeight="1" x14ac:dyDescent="0.15">
      <c r="A22" s="189"/>
      <c r="B22" s="212"/>
      <c r="C22" s="24"/>
      <c r="D22" s="30"/>
      <c r="E22" s="56"/>
      <c r="F22" s="64"/>
      <c r="G22" s="34"/>
      <c r="H22" s="27"/>
      <c r="I22" s="61"/>
      <c r="J22" s="37"/>
      <c r="K22" s="243"/>
      <c r="M22" s="185" t="str">
        <f>IF(A22=0,"",A22)</f>
        <v/>
      </c>
      <c r="N22" s="187" t="str">
        <f>IF(B22=0,"",B22)</f>
        <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 t="shared" si="0"/>
        <v/>
      </c>
      <c r="W22" s="41">
        <f t="shared" si="1"/>
        <v>0</v>
      </c>
      <c r="X22" s="42">
        <f t="shared" si="2"/>
        <v>0</v>
      </c>
      <c r="Y22" s="43">
        <f t="shared" si="3"/>
        <v>0</v>
      </c>
      <c r="Z22" s="43">
        <f t="shared" si="4"/>
        <v>0</v>
      </c>
      <c r="AA22" s="44">
        <f>(X22-W22)-AB22-AB23</f>
        <v>0</v>
      </c>
      <c r="AB22" s="44">
        <f t="shared" si="5"/>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40"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193"/>
      <c r="R23" s="194"/>
      <c r="S23" s="196"/>
      <c r="T23" s="184"/>
      <c r="W23" s="45">
        <f t="shared" si="1"/>
        <v>0</v>
      </c>
      <c r="X23" s="46">
        <f t="shared" si="2"/>
        <v>0</v>
      </c>
      <c r="Y23" s="47">
        <f t="shared" si="3"/>
        <v>0</v>
      </c>
      <c r="Z23" s="47">
        <f t="shared" si="4"/>
        <v>0</v>
      </c>
      <c r="AA23" s="48">
        <f>(X23-W23)</f>
        <v>0</v>
      </c>
      <c r="AB23" s="48">
        <f t="shared" si="5"/>
        <v>0</v>
      </c>
      <c r="AC23" s="264"/>
      <c r="AD23" s="249"/>
    </row>
    <row r="24" spans="1:30" ht="15" customHeight="1" x14ac:dyDescent="0.15">
      <c r="A24" s="189">
        <v>24</v>
      </c>
      <c r="B24" s="212" t="s">
        <v>33</v>
      </c>
      <c r="C24" s="24">
        <v>9</v>
      </c>
      <c r="D24" s="30">
        <v>0</v>
      </c>
      <c r="E24" s="56">
        <v>18</v>
      </c>
      <c r="F24" s="64">
        <v>0</v>
      </c>
      <c r="G24" s="34">
        <v>12</v>
      </c>
      <c r="H24" s="27">
        <v>0</v>
      </c>
      <c r="I24" s="61">
        <v>14</v>
      </c>
      <c r="J24" s="37">
        <v>0</v>
      </c>
      <c r="K24" s="243" t="s">
        <v>51</v>
      </c>
      <c r="M24" s="208">
        <f>IF(A24=0,"",A24)</f>
        <v>24</v>
      </c>
      <c r="N24" s="209" t="str">
        <f>IF(B24=0,"",B24)</f>
        <v>月</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9時00分 ～ 18時00分</v>
      </c>
      <c r="P24" s="198"/>
      <c r="Q24" s="191">
        <f>IF(AC24=0,"",IF(AC24&gt;8,"入力ミス",AC24))</f>
        <v>6</v>
      </c>
      <c r="R24" s="192"/>
      <c r="S24" s="207"/>
      <c r="T24" s="167" t="str">
        <f t="shared" si="0"/>
        <v>細胞実験</v>
      </c>
      <c r="W24" s="41">
        <f t="shared" si="1"/>
        <v>9</v>
      </c>
      <c r="X24" s="42">
        <f t="shared" si="2"/>
        <v>18</v>
      </c>
      <c r="Y24" s="43">
        <f t="shared" si="3"/>
        <v>12</v>
      </c>
      <c r="Z24" s="43">
        <f t="shared" si="4"/>
        <v>14</v>
      </c>
      <c r="AA24" s="44">
        <f>(X24-W24)-AB24-AB25</f>
        <v>6</v>
      </c>
      <c r="AB24" s="44">
        <f t="shared" si="5"/>
        <v>2</v>
      </c>
      <c r="AC24" s="263">
        <f>SUM(AA24:AA25)</f>
        <v>6</v>
      </c>
      <c r="AD24" s="248">
        <f>SUM(AB24:AB25)</f>
        <v>3</v>
      </c>
    </row>
    <row r="25" spans="1:30" ht="15" customHeight="1" x14ac:dyDescent="0.15">
      <c r="A25" s="190"/>
      <c r="B25" s="213"/>
      <c r="C25" s="19"/>
      <c r="D25" s="31"/>
      <c r="E25" s="57"/>
      <c r="F25" s="31"/>
      <c r="G25" s="35">
        <v>16</v>
      </c>
      <c r="H25" s="28">
        <v>0</v>
      </c>
      <c r="I25" s="62">
        <v>17</v>
      </c>
      <c r="J25" s="38">
        <v>0</v>
      </c>
      <c r="K25" s="244"/>
      <c r="M25" s="208"/>
      <c r="N25" s="209"/>
      <c r="O25" s="15" t="str">
        <f>IF(AD24=0,"","休憩時間")</f>
        <v>休憩時間</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12:00～14:00、16:00～17:00</v>
      </c>
      <c r="Q25" s="193"/>
      <c r="R25" s="194"/>
      <c r="S25" s="207"/>
      <c r="T25" s="184"/>
      <c r="W25" s="45">
        <f t="shared" si="1"/>
        <v>0</v>
      </c>
      <c r="X25" s="46">
        <f t="shared" si="2"/>
        <v>0</v>
      </c>
      <c r="Y25" s="47">
        <f t="shared" si="3"/>
        <v>16</v>
      </c>
      <c r="Z25" s="47">
        <f t="shared" si="4"/>
        <v>17</v>
      </c>
      <c r="AA25" s="48">
        <f>(X25-W25)</f>
        <v>0</v>
      </c>
      <c r="AB25" s="48">
        <f t="shared" si="5"/>
        <v>1</v>
      </c>
      <c r="AC25" s="264"/>
      <c r="AD25" s="249"/>
    </row>
    <row r="26" spans="1:30" ht="15" customHeight="1" x14ac:dyDescent="0.15">
      <c r="A26" s="189"/>
      <c r="B26" s="212"/>
      <c r="C26" s="24"/>
      <c r="D26" s="30"/>
      <c r="E26" s="56"/>
      <c r="F26" s="64"/>
      <c r="G26" s="34"/>
      <c r="H26" s="27"/>
      <c r="I26" s="61"/>
      <c r="J26" s="37"/>
      <c r="K26" s="243"/>
      <c r="M26" s="185" t="str">
        <f>IF(A26=0,"",A26)</f>
        <v/>
      </c>
      <c r="N26" s="187" t="str">
        <f>IF(B26=0,"",B26)</f>
        <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 t="shared" si="0"/>
        <v/>
      </c>
      <c r="W26" s="41">
        <f t="shared" si="1"/>
        <v>0</v>
      </c>
      <c r="X26" s="42">
        <f t="shared" si="2"/>
        <v>0</v>
      </c>
      <c r="Y26" s="43">
        <f t="shared" si="3"/>
        <v>0</v>
      </c>
      <c r="Z26" s="43">
        <f t="shared" si="4"/>
        <v>0</v>
      </c>
      <c r="AA26" s="44">
        <f>(X26-W26)-AB26-AB27</f>
        <v>0</v>
      </c>
      <c r="AB26" s="44">
        <f t="shared" si="5"/>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193"/>
      <c r="R27" s="194"/>
      <c r="S27" s="196"/>
      <c r="T27" s="184"/>
      <c r="W27" s="45">
        <f t="shared" si="1"/>
        <v>0</v>
      </c>
      <c r="X27" s="46">
        <f t="shared" si="2"/>
        <v>0</v>
      </c>
      <c r="Y27" s="47">
        <f t="shared" si="3"/>
        <v>0</v>
      </c>
      <c r="Z27" s="47">
        <f t="shared" si="4"/>
        <v>0</v>
      </c>
      <c r="AA27" s="48">
        <f>(X27-W27)</f>
        <v>0</v>
      </c>
      <c r="AB27" s="48">
        <f t="shared" si="5"/>
        <v>0</v>
      </c>
      <c r="AC27" s="264"/>
      <c r="AD27" s="249"/>
    </row>
    <row r="28" spans="1:30" ht="15" customHeight="1" x14ac:dyDescent="0.15">
      <c r="A28" s="189"/>
      <c r="B28" s="212"/>
      <c r="C28" s="24"/>
      <c r="D28" s="30"/>
      <c r="E28" s="56"/>
      <c r="F28" s="64"/>
      <c r="G28" s="34"/>
      <c r="H28" s="27"/>
      <c r="I28" s="61"/>
      <c r="J28" s="37"/>
      <c r="K28" s="243"/>
      <c r="M28" s="185" t="str">
        <f>IF(A28=0,"",A28)</f>
        <v/>
      </c>
      <c r="N28" s="187" t="str">
        <f>IF(B28=0,"",B28)</f>
        <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 t="shared" ref="T28:T36" si="6">IF(K28=0,"",K28)</f>
        <v/>
      </c>
      <c r="W28" s="41">
        <f t="shared" si="1"/>
        <v>0</v>
      </c>
      <c r="X28" s="42">
        <f t="shared" si="2"/>
        <v>0</v>
      </c>
      <c r="Y28" s="43">
        <f t="shared" si="3"/>
        <v>0</v>
      </c>
      <c r="Z28" s="43">
        <f t="shared" si="4"/>
        <v>0</v>
      </c>
      <c r="AA28" s="44">
        <f>(X28-W28)-AB28-AB29</f>
        <v>0</v>
      </c>
      <c r="AB28" s="44">
        <f t="shared" si="5"/>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193"/>
      <c r="R29" s="194"/>
      <c r="S29" s="196"/>
      <c r="T29" s="184"/>
      <c r="W29" s="45">
        <f t="shared" si="1"/>
        <v>0</v>
      </c>
      <c r="X29" s="46">
        <f t="shared" si="2"/>
        <v>0</v>
      </c>
      <c r="Y29" s="47">
        <f t="shared" si="3"/>
        <v>0</v>
      </c>
      <c r="Z29" s="47">
        <f t="shared" si="4"/>
        <v>0</v>
      </c>
      <c r="AA29" s="48">
        <f>(X29-W29)</f>
        <v>0</v>
      </c>
      <c r="AB29" s="48">
        <f t="shared" si="5"/>
        <v>0</v>
      </c>
      <c r="AC29" s="264"/>
      <c r="AD29" s="249"/>
    </row>
    <row r="30" spans="1:30" ht="15" customHeight="1" x14ac:dyDescent="0.15">
      <c r="A30" s="189">
        <v>27</v>
      </c>
      <c r="B30" s="212" t="s">
        <v>8</v>
      </c>
      <c r="C30" s="24">
        <v>9</v>
      </c>
      <c r="D30" s="30">
        <v>0</v>
      </c>
      <c r="E30" s="56">
        <v>18</v>
      </c>
      <c r="F30" s="64">
        <v>0</v>
      </c>
      <c r="G30" s="34"/>
      <c r="H30" s="27"/>
      <c r="I30" s="61"/>
      <c r="J30" s="37"/>
      <c r="K30" s="243"/>
      <c r="M30" s="185">
        <f>IF(A30=0,"",A30)</f>
        <v>27</v>
      </c>
      <c r="N30" s="187" t="str">
        <f>IF(B30=0,"",B30)</f>
        <v>木</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9時00分 ～ 18時00分</v>
      </c>
      <c r="P30" s="198"/>
      <c r="Q30" s="191" t="str">
        <f>IF(AC30=0,"",IF(AC30&gt;8,"入力ミス",AC30))</f>
        <v>入力ミス</v>
      </c>
      <c r="R30" s="192"/>
      <c r="S30" s="195"/>
      <c r="T30" s="167" t="str">
        <f t="shared" si="6"/>
        <v/>
      </c>
      <c r="W30" s="41">
        <f t="shared" si="1"/>
        <v>9</v>
      </c>
      <c r="X30" s="42">
        <f t="shared" si="2"/>
        <v>18</v>
      </c>
      <c r="Y30" s="43">
        <f t="shared" si="3"/>
        <v>0</v>
      </c>
      <c r="Z30" s="43">
        <f t="shared" si="4"/>
        <v>0</v>
      </c>
      <c r="AA30" s="44">
        <f>(X30-W30)-AB30-AB31</f>
        <v>9</v>
      </c>
      <c r="AB30" s="44">
        <f t="shared" si="5"/>
        <v>0</v>
      </c>
      <c r="AC30" s="263">
        <f>SUM(AA30:AA31)</f>
        <v>9</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193"/>
      <c r="R31" s="194"/>
      <c r="S31" s="196"/>
      <c r="T31" s="184"/>
      <c r="W31" s="45">
        <f t="shared" si="1"/>
        <v>0</v>
      </c>
      <c r="X31" s="46">
        <f t="shared" si="2"/>
        <v>0</v>
      </c>
      <c r="Y31" s="47">
        <f t="shared" si="3"/>
        <v>0</v>
      </c>
      <c r="Z31" s="47">
        <f t="shared" si="4"/>
        <v>0</v>
      </c>
      <c r="AA31" s="48">
        <f>(X31-W31)</f>
        <v>0</v>
      </c>
      <c r="AB31" s="48">
        <f t="shared" si="5"/>
        <v>0</v>
      </c>
      <c r="AC31" s="264"/>
      <c r="AD31" s="249"/>
    </row>
    <row r="32" spans="1:30" ht="15" customHeight="1" x14ac:dyDescent="0.15">
      <c r="A32" s="189"/>
      <c r="B32" s="212"/>
      <c r="C32" s="24"/>
      <c r="D32" s="30"/>
      <c r="E32" s="56"/>
      <c r="F32" s="64"/>
      <c r="G32" s="34"/>
      <c r="H32" s="27"/>
      <c r="I32" s="61"/>
      <c r="J32" s="37"/>
      <c r="K32" s="243"/>
      <c r="M32" s="185" t="str">
        <f>IF(A32=0,"",A32)</f>
        <v/>
      </c>
      <c r="N32" s="187" t="str">
        <f>IF(B32=0,"",B32)</f>
        <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 t="shared" si="6"/>
        <v/>
      </c>
      <c r="W32" s="41">
        <f t="shared" si="1"/>
        <v>0</v>
      </c>
      <c r="X32" s="42">
        <f t="shared" si="2"/>
        <v>0</v>
      </c>
      <c r="Y32" s="43">
        <f t="shared" si="3"/>
        <v>0</v>
      </c>
      <c r="Z32" s="43">
        <f t="shared" si="4"/>
        <v>0</v>
      </c>
      <c r="AA32" s="44">
        <f>(X32-W32)-AB32-AB33</f>
        <v>0</v>
      </c>
      <c r="AB32" s="44">
        <f t="shared" si="5"/>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193"/>
      <c r="R33" s="194"/>
      <c r="S33" s="196"/>
      <c r="T33" s="184"/>
      <c r="W33" s="45">
        <f t="shared" si="1"/>
        <v>0</v>
      </c>
      <c r="X33" s="46">
        <f t="shared" si="2"/>
        <v>0</v>
      </c>
      <c r="Y33" s="47">
        <f t="shared" si="3"/>
        <v>0</v>
      </c>
      <c r="Z33" s="47">
        <f t="shared" si="4"/>
        <v>0</v>
      </c>
      <c r="AA33" s="48">
        <f>(X33-W33)</f>
        <v>0</v>
      </c>
      <c r="AB33" s="48">
        <f t="shared" si="5"/>
        <v>0</v>
      </c>
      <c r="AC33" s="264"/>
      <c r="AD33" s="249"/>
    </row>
    <row r="34" spans="1:30" ht="15" customHeight="1" x14ac:dyDescent="0.15">
      <c r="A34" s="189"/>
      <c r="B34" s="212"/>
      <c r="C34" s="24"/>
      <c r="D34" s="30"/>
      <c r="E34" s="56"/>
      <c r="F34" s="64"/>
      <c r="G34" s="34"/>
      <c r="H34" s="27"/>
      <c r="I34" s="61"/>
      <c r="J34" s="37"/>
      <c r="K34" s="243"/>
      <c r="M34" s="185" t="str">
        <f>IF(A34=0,"",A34)</f>
        <v/>
      </c>
      <c r="N34" s="187" t="str">
        <f>IF(B34=0,"",B34)</f>
        <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 t="shared" si="6"/>
        <v/>
      </c>
      <c r="W34" s="41">
        <f t="shared" si="1"/>
        <v>0</v>
      </c>
      <c r="X34" s="42">
        <f t="shared" si="2"/>
        <v>0</v>
      </c>
      <c r="Y34" s="43">
        <f t="shared" si="3"/>
        <v>0</v>
      </c>
      <c r="Z34" s="43">
        <f t="shared" si="4"/>
        <v>0</v>
      </c>
      <c r="AA34" s="44">
        <f>(X34-W34)-AB34-AB35</f>
        <v>0</v>
      </c>
      <c r="AB34" s="44">
        <f t="shared" si="5"/>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193"/>
      <c r="R35" s="194"/>
      <c r="S35" s="196"/>
      <c r="T35" s="184"/>
      <c r="W35" s="45">
        <f t="shared" si="1"/>
        <v>0</v>
      </c>
      <c r="X35" s="46">
        <f t="shared" si="2"/>
        <v>0</v>
      </c>
      <c r="Y35" s="47">
        <f t="shared" si="3"/>
        <v>0</v>
      </c>
      <c r="Z35" s="47">
        <f t="shared" si="4"/>
        <v>0</v>
      </c>
      <c r="AA35" s="48">
        <f>(X35-W35)</f>
        <v>0</v>
      </c>
      <c r="AB35" s="48">
        <f t="shared" si="5"/>
        <v>0</v>
      </c>
      <c r="AC35" s="264"/>
      <c r="AD35" s="249"/>
    </row>
    <row r="36" spans="1:30" ht="15" customHeight="1" x14ac:dyDescent="0.15">
      <c r="A36" s="189"/>
      <c r="B36" s="212"/>
      <c r="C36" s="24"/>
      <c r="D36" s="30"/>
      <c r="E36" s="56"/>
      <c r="F36" s="64"/>
      <c r="G36" s="34"/>
      <c r="H36" s="27"/>
      <c r="I36" s="61"/>
      <c r="J36" s="37"/>
      <c r="K36" s="243"/>
      <c r="M36" s="208" t="str">
        <f>IF(A36=0,"",A36)</f>
        <v/>
      </c>
      <c r="N36" s="209" t="str">
        <f>IF(B36=0,"",B36)</f>
        <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265" t="str">
        <f>IF(AC36=0,"",IF(AC36&gt;8,"入力ミス",AC36))</f>
        <v/>
      </c>
      <c r="R36" s="266"/>
      <c r="S36" s="207"/>
      <c r="T36" s="167" t="str">
        <f t="shared" si="6"/>
        <v/>
      </c>
      <c r="W36" s="41">
        <f t="shared" si="1"/>
        <v>0</v>
      </c>
      <c r="X36" s="42">
        <f t="shared" si="2"/>
        <v>0</v>
      </c>
      <c r="Y36" s="43">
        <f t="shared" si="3"/>
        <v>0</v>
      </c>
      <c r="Z36" s="43">
        <f t="shared" si="4"/>
        <v>0</v>
      </c>
      <c r="AA36" s="44">
        <f>(X36-W36)-AB36-AB37</f>
        <v>0</v>
      </c>
      <c r="AB36" s="44">
        <f t="shared" si="5"/>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193"/>
      <c r="R37" s="194"/>
      <c r="S37" s="196"/>
      <c r="T37" s="168"/>
      <c r="W37" s="45">
        <f t="shared" si="1"/>
        <v>0</v>
      </c>
      <c r="X37" s="46">
        <f t="shared" si="2"/>
        <v>0</v>
      </c>
      <c r="Y37" s="47">
        <f t="shared" si="3"/>
        <v>0</v>
      </c>
      <c r="Z37" s="47">
        <f t="shared" si="4"/>
        <v>0</v>
      </c>
      <c r="AA37" s="48">
        <f>(X37-W37)</f>
        <v>0</v>
      </c>
      <c r="AB37" s="48">
        <f t="shared" si="5"/>
        <v>0</v>
      </c>
      <c r="AC37" s="264"/>
      <c r="AD37" s="249"/>
    </row>
    <row r="38" spans="1:30" ht="15" customHeight="1" x14ac:dyDescent="0.15">
      <c r="A38" s="189"/>
      <c r="B38" s="212"/>
      <c r="C38" s="24"/>
      <c r="D38" s="30"/>
      <c r="E38" s="56"/>
      <c r="F38" s="64"/>
      <c r="G38" s="34"/>
      <c r="H38" s="27"/>
      <c r="I38" s="61"/>
      <c r="J38" s="37"/>
      <c r="K38" s="243"/>
      <c r="M38" s="185" t="str">
        <f>IF(A38=0,"",A38)</f>
        <v/>
      </c>
      <c r="N38" s="187" t="str">
        <f>IF(B38=0,"",B38)</f>
        <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1"/>
        <v>0</v>
      </c>
      <c r="X38" s="42">
        <f t="shared" si="2"/>
        <v>0</v>
      </c>
      <c r="Y38" s="43">
        <f t="shared" si="3"/>
        <v>0</v>
      </c>
      <c r="Z38" s="43">
        <f t="shared" si="4"/>
        <v>0</v>
      </c>
      <c r="AA38" s="44">
        <f>(X38-W38)-AB38-AB39</f>
        <v>0</v>
      </c>
      <c r="AB38" s="44">
        <f t="shared" si="5"/>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193"/>
      <c r="R39" s="194"/>
      <c r="S39" s="196"/>
      <c r="T39" s="184"/>
      <c r="W39" s="45">
        <f t="shared" si="1"/>
        <v>0</v>
      </c>
      <c r="X39" s="46">
        <f t="shared" si="2"/>
        <v>0</v>
      </c>
      <c r="Y39" s="47">
        <f t="shared" si="3"/>
        <v>0</v>
      </c>
      <c r="Z39" s="47">
        <f t="shared" si="4"/>
        <v>0</v>
      </c>
      <c r="AA39" s="48">
        <f>(X39-W39)</f>
        <v>0</v>
      </c>
      <c r="AB39" s="48">
        <f t="shared" si="5"/>
        <v>0</v>
      </c>
      <c r="AC39" s="264"/>
      <c r="AD39" s="249"/>
    </row>
    <row r="40" spans="1:30" ht="15" customHeight="1" x14ac:dyDescent="0.15">
      <c r="A40" s="189"/>
      <c r="B40" s="212"/>
      <c r="C40" s="24"/>
      <c r="D40" s="30"/>
      <c r="E40" s="56"/>
      <c r="F40" s="64"/>
      <c r="G40" s="34"/>
      <c r="H40" s="27"/>
      <c r="I40" s="61"/>
      <c r="J40" s="37"/>
      <c r="K40" s="243"/>
      <c r="M40" s="208" t="str">
        <f>IF(A40=0,"",A40)</f>
        <v/>
      </c>
      <c r="N40" s="209" t="str">
        <f>IF(B40=0,"",B40)</f>
        <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265" t="str">
        <f>IF(AC40=0,"",IF(AC40&gt;8,"入力ミス",AC40))</f>
        <v/>
      </c>
      <c r="R40" s="266"/>
      <c r="S40" s="207"/>
      <c r="T40" s="167" t="str">
        <f>IF(K40=0,"",K40)</f>
        <v/>
      </c>
      <c r="W40" s="41">
        <f t="shared" si="1"/>
        <v>0</v>
      </c>
      <c r="X40" s="42">
        <f t="shared" si="2"/>
        <v>0</v>
      </c>
      <c r="Y40" s="43">
        <f t="shared" si="3"/>
        <v>0</v>
      </c>
      <c r="Z40" s="43">
        <f t="shared" si="4"/>
        <v>0</v>
      </c>
      <c r="AA40" s="44">
        <f>(X40-W40)-AB40-AB41</f>
        <v>0</v>
      </c>
      <c r="AB40" s="44">
        <f t="shared" si="5"/>
        <v>0</v>
      </c>
      <c r="AC40" s="263">
        <f>SUM(AA40:AA41)</f>
        <v>0</v>
      </c>
      <c r="AD40" s="248">
        <f>SUM(AB40:AB41)</f>
        <v>0</v>
      </c>
    </row>
    <row r="41" spans="1:30" ht="15" customHeight="1" thickBot="1" x14ac:dyDescent="0.2">
      <c r="A41" s="274"/>
      <c r="B41" s="275"/>
      <c r="C41" s="26"/>
      <c r="D41" s="33"/>
      <c r="E41" s="59"/>
      <c r="F41" s="33"/>
      <c r="G41" s="36"/>
      <c r="H41" s="29"/>
      <c r="I41" s="63"/>
      <c r="J41" s="39"/>
      <c r="K41" s="276"/>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193"/>
      <c r="R41" s="194"/>
      <c r="S41" s="196"/>
      <c r="T41" s="277"/>
      <c r="W41" s="45">
        <f t="shared" si="1"/>
        <v>0</v>
      </c>
      <c r="X41" s="46">
        <f t="shared" si="2"/>
        <v>0</v>
      </c>
      <c r="Y41" s="47">
        <f t="shared" si="3"/>
        <v>0</v>
      </c>
      <c r="Z41" s="47">
        <f t="shared" si="4"/>
        <v>0</v>
      </c>
      <c r="AA41" s="48">
        <f>(X41-W41)</f>
        <v>0</v>
      </c>
      <c r="AB41" s="48">
        <f t="shared" si="5"/>
        <v>0</v>
      </c>
      <c r="AC41" s="264"/>
      <c r="AD41" s="249"/>
    </row>
    <row r="42" spans="1:30" ht="30" customHeight="1" x14ac:dyDescent="0.15">
      <c r="M42" s="4"/>
      <c r="N42" s="5"/>
      <c r="O42" s="5"/>
      <c r="P42" s="8" t="s">
        <v>3</v>
      </c>
      <c r="Q42" s="273" t="str">
        <f>DBCS(SUM(Q10:R41))</f>
        <v>２４</v>
      </c>
      <c r="R42" s="170"/>
      <c r="S42" s="13" t="s">
        <v>11</v>
      </c>
      <c r="T42" s="6"/>
    </row>
    <row r="43" spans="1:30" ht="28.5" customHeight="1" x14ac:dyDescent="0.15">
      <c r="M43" s="235" t="s">
        <v>9</v>
      </c>
      <c r="N43" s="236"/>
      <c r="O43" s="236"/>
      <c r="P43" s="236"/>
      <c r="Q43" s="236"/>
      <c r="R43" s="236"/>
      <c r="S43" s="236"/>
      <c r="T43" s="236"/>
    </row>
    <row r="44" spans="1:30" ht="30" customHeight="1" thickBot="1" x14ac:dyDescent="0.2">
      <c r="P44" s="199" t="s">
        <v>26</v>
      </c>
      <c r="Q44" s="199"/>
      <c r="R44" s="1" t="s">
        <v>5</v>
      </c>
      <c r="T44" s="3" t="s">
        <v>4</v>
      </c>
    </row>
    <row r="45" spans="1:30" ht="27" customHeight="1" thickBot="1" x14ac:dyDescent="0.2">
      <c r="P45" s="11" t="s">
        <v>6</v>
      </c>
      <c r="Q45" s="10"/>
      <c r="R45" s="164" t="s">
        <v>34</v>
      </c>
      <c r="S45" s="165"/>
      <c r="T45" s="166"/>
    </row>
  </sheetData>
  <sheetProtection insertColumns="0" insertRows="0" deleteColumns="0" deleteRows="0"/>
  <mergeCells count="210">
    <mergeCell ref="AD40:AD41"/>
    <mergeCell ref="T38:T39"/>
    <mergeCell ref="S40:S41"/>
    <mergeCell ref="T40:T41"/>
    <mergeCell ref="M38:M39"/>
    <mergeCell ref="A36:A37"/>
    <mergeCell ref="B36:B37"/>
    <mergeCell ref="A32:A33"/>
    <mergeCell ref="B32:B33"/>
    <mergeCell ref="A34:A35"/>
    <mergeCell ref="AD36:AD37"/>
    <mergeCell ref="AC34:AC35"/>
    <mergeCell ref="AD34:AD35"/>
    <mergeCell ref="Q42:R42"/>
    <mergeCell ref="A38:A39"/>
    <mergeCell ref="B38:B39"/>
    <mergeCell ref="K38:K39"/>
    <mergeCell ref="A40:A41"/>
    <mergeCell ref="B40:B41"/>
    <mergeCell ref="K40:K41"/>
    <mergeCell ref="Q40:R41"/>
    <mergeCell ref="AC36:AC37"/>
    <mergeCell ref="AC40:AC41"/>
    <mergeCell ref="F1:G1"/>
    <mergeCell ref="H1:I1"/>
    <mergeCell ref="A1:B1"/>
    <mergeCell ref="C1:D1"/>
    <mergeCell ref="M40:M41"/>
    <mergeCell ref="N40:N41"/>
    <mergeCell ref="O40:P40"/>
    <mergeCell ref="O38:P38"/>
    <mergeCell ref="K36:K37"/>
    <mergeCell ref="M36:M37"/>
    <mergeCell ref="N36:N37"/>
    <mergeCell ref="A18:A19"/>
    <mergeCell ref="B18:B19"/>
    <mergeCell ref="A30:A31"/>
    <mergeCell ref="B30:B31"/>
    <mergeCell ref="A24:A25"/>
    <mergeCell ref="B24:B25"/>
    <mergeCell ref="A26:A27"/>
    <mergeCell ref="B34:B35"/>
    <mergeCell ref="A28:A29"/>
    <mergeCell ref="B28:B29"/>
    <mergeCell ref="O32:P32"/>
    <mergeCell ref="B22:B23"/>
    <mergeCell ref="M30:M31"/>
    <mergeCell ref="AC30:AC31"/>
    <mergeCell ref="AD30:AD31"/>
    <mergeCell ref="S38:S39"/>
    <mergeCell ref="K30:K31"/>
    <mergeCell ref="K32:K33"/>
    <mergeCell ref="K34:K35"/>
    <mergeCell ref="M34:M35"/>
    <mergeCell ref="N34:N35"/>
    <mergeCell ref="N38:N39"/>
    <mergeCell ref="Q38:R39"/>
    <mergeCell ref="AC38:AC39"/>
    <mergeCell ref="AD38:AD39"/>
    <mergeCell ref="AC32:AC33"/>
    <mergeCell ref="AD32:AD33"/>
    <mergeCell ref="S36:S37"/>
    <mergeCell ref="O36:P36"/>
    <mergeCell ref="Q36:R37"/>
    <mergeCell ref="Q34:R35"/>
    <mergeCell ref="S34:S35"/>
    <mergeCell ref="O34:P34"/>
    <mergeCell ref="M32:M33"/>
    <mergeCell ref="N32:N33"/>
    <mergeCell ref="Q32:R33"/>
    <mergeCell ref="S32:S33"/>
    <mergeCell ref="AC26:AC27"/>
    <mergeCell ref="AD26:AD27"/>
    <mergeCell ref="AC28:AC29"/>
    <mergeCell ref="AD28:AD29"/>
    <mergeCell ref="K14:K15"/>
    <mergeCell ref="K16:K17"/>
    <mergeCell ref="K18:K19"/>
    <mergeCell ref="K20:K21"/>
    <mergeCell ref="K22:K23"/>
    <mergeCell ref="K24:K25"/>
    <mergeCell ref="K26:K27"/>
    <mergeCell ref="K28:K29"/>
    <mergeCell ref="AD14:AD15"/>
    <mergeCell ref="AC16:AC17"/>
    <mergeCell ref="AD16:AD17"/>
    <mergeCell ref="M22:M23"/>
    <mergeCell ref="N22:N23"/>
    <mergeCell ref="Q22:R23"/>
    <mergeCell ref="S22:S23"/>
    <mergeCell ref="O22:P22"/>
    <mergeCell ref="M20:M21"/>
    <mergeCell ref="N20:N21"/>
    <mergeCell ref="Q20:R21"/>
    <mergeCell ref="S20:S21"/>
    <mergeCell ref="AC14:AC15"/>
    <mergeCell ref="AD12:AD13"/>
    <mergeCell ref="AC22:AC23"/>
    <mergeCell ref="AD22:AD23"/>
    <mergeCell ref="AC24:AC25"/>
    <mergeCell ref="AD24:AD25"/>
    <mergeCell ref="AC18:AC19"/>
    <mergeCell ref="AD18:AD19"/>
    <mergeCell ref="AC20:AC21"/>
    <mergeCell ref="AD20:AD21"/>
    <mergeCell ref="AD10:AD11"/>
    <mergeCell ref="T10:T11"/>
    <mergeCell ref="T8:T9"/>
    <mergeCell ref="N8:N9"/>
    <mergeCell ref="O8:P9"/>
    <mergeCell ref="Q8:R9"/>
    <mergeCell ref="S8:S9"/>
    <mergeCell ref="AC10:AC11"/>
    <mergeCell ref="K12:K13"/>
    <mergeCell ref="T12:T13"/>
    <mergeCell ref="M12:M13"/>
    <mergeCell ref="N12:N13"/>
    <mergeCell ref="Q12:R13"/>
    <mergeCell ref="S12:S13"/>
    <mergeCell ref="O12:P12"/>
    <mergeCell ref="AC12:AC13"/>
    <mergeCell ref="Q26:R27"/>
    <mergeCell ref="S26:S27"/>
    <mergeCell ref="O26:P26"/>
    <mergeCell ref="M24:M25"/>
    <mergeCell ref="N24:N25"/>
    <mergeCell ref="Q24:R25"/>
    <mergeCell ref="S24:S25"/>
    <mergeCell ref="O24:P24"/>
    <mergeCell ref="N30:N31"/>
    <mergeCell ref="Q30:R31"/>
    <mergeCell ref="S30:S31"/>
    <mergeCell ref="O30:P30"/>
    <mergeCell ref="M28:M29"/>
    <mergeCell ref="N28:N29"/>
    <mergeCell ref="Q28:R29"/>
    <mergeCell ref="S28:S29"/>
    <mergeCell ref="O28:P28"/>
    <mergeCell ref="D2:F3"/>
    <mergeCell ref="G2:I2"/>
    <mergeCell ref="G3:I3"/>
    <mergeCell ref="A6:A7"/>
    <mergeCell ref="B6:B7"/>
    <mergeCell ref="M1:T1"/>
    <mergeCell ref="M43:T43"/>
    <mergeCell ref="A8:A9"/>
    <mergeCell ref="A12:A13"/>
    <mergeCell ref="B12:B13"/>
    <mergeCell ref="A10:A11"/>
    <mergeCell ref="B8:B9"/>
    <mergeCell ref="G8:J8"/>
    <mergeCell ref="K10:K11"/>
    <mergeCell ref="K8:K9"/>
    <mergeCell ref="B14:B15"/>
    <mergeCell ref="A16:A17"/>
    <mergeCell ref="B16:B17"/>
    <mergeCell ref="B10:B11"/>
    <mergeCell ref="C8:F8"/>
    <mergeCell ref="A20:A21"/>
    <mergeCell ref="B20:B21"/>
    <mergeCell ref="M26:M27"/>
    <mergeCell ref="N26:N27"/>
    <mergeCell ref="A22:A23"/>
    <mergeCell ref="P44:Q44"/>
    <mergeCell ref="M10:M11"/>
    <mergeCell ref="N10:N11"/>
    <mergeCell ref="Q10:R11"/>
    <mergeCell ref="S10:S11"/>
    <mergeCell ref="Q2:T2"/>
    <mergeCell ref="Q3:T3"/>
    <mergeCell ref="T20:T21"/>
    <mergeCell ref="Q16:R17"/>
    <mergeCell ref="S16:S17"/>
    <mergeCell ref="O16:P16"/>
    <mergeCell ref="M18:M19"/>
    <mergeCell ref="N18:N19"/>
    <mergeCell ref="Q18:R19"/>
    <mergeCell ref="S18:S19"/>
    <mergeCell ref="O18:P18"/>
    <mergeCell ref="M16:M17"/>
    <mergeCell ref="N16:N17"/>
    <mergeCell ref="M8:M9"/>
    <mergeCell ref="O10:P10"/>
    <mergeCell ref="O20:P20"/>
    <mergeCell ref="B26:B27"/>
    <mergeCell ref="A2:C3"/>
    <mergeCell ref="R45:T45"/>
    <mergeCell ref="T36:T37"/>
    <mergeCell ref="A4:C4"/>
    <mergeCell ref="D4:I4"/>
    <mergeCell ref="D5:I6"/>
    <mergeCell ref="Q4:T6"/>
    <mergeCell ref="P4:P6"/>
    <mergeCell ref="A5:C5"/>
    <mergeCell ref="T18:T19"/>
    <mergeCell ref="T34:T35"/>
    <mergeCell ref="T22:T23"/>
    <mergeCell ref="T24:T25"/>
    <mergeCell ref="T28:T29"/>
    <mergeCell ref="T32:T33"/>
    <mergeCell ref="T26:T27"/>
    <mergeCell ref="T30:T31"/>
    <mergeCell ref="M14:M15"/>
    <mergeCell ref="N14:N15"/>
    <mergeCell ref="A14:A15"/>
    <mergeCell ref="T16:T17"/>
    <mergeCell ref="T14:T15"/>
    <mergeCell ref="Q14:R15"/>
    <mergeCell ref="S14:S15"/>
    <mergeCell ref="O14:P14"/>
  </mergeCells>
  <phoneticPr fontId="1"/>
  <conditionalFormatting sqref="Q1:R1048576">
    <cfRule type="cellIs" dxfId="16" priority="1" stopIfTrue="1" operator="equal">
      <formula>"入力ミス"</formula>
    </cfRule>
  </conditionalFormatting>
  <printOptions horizontalCentered="1" verticalCentered="1"/>
  <pageMargins left="0" right="0" top="0.6692913385826772" bottom="0" header="0.31496062992125984" footer="0.19685039370078741"/>
  <pageSetup paperSize="9" scale="70" orientation="landscape" cellComments="asDisplayed" horizontalDpi="300" verticalDpi="300" r:id="rId1"/>
  <headerFooter alignWithMargins="0">
    <oddFooter>&amp;R&amp;12（別紙　２）</oddFooter>
  </headerFooter>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8F6DA9-38E1-444E-AEEB-74509559CDED}">
  <dimension ref="A1:S83"/>
  <sheetViews>
    <sheetView topLeftCell="A10" workbookViewId="0">
      <selection activeCell="S16" sqref="S16"/>
    </sheetView>
  </sheetViews>
  <sheetFormatPr defaultRowHeight="13.5" x14ac:dyDescent="0.15"/>
  <cols>
    <col min="1" max="1" width="5" style="79" customWidth="1"/>
    <col min="2" max="2" width="3.25" style="79" customWidth="1"/>
    <col min="3" max="3" width="8" style="79" customWidth="1"/>
    <col min="4" max="4" width="7.75" style="79" customWidth="1"/>
    <col min="5" max="5" width="31.375" style="79" customWidth="1"/>
    <col min="6" max="6" width="5.875" style="79" customWidth="1"/>
    <col min="7" max="18" width="5" style="79" customWidth="1"/>
    <col min="19" max="256" width="9" style="79"/>
    <col min="257" max="257" width="5" style="79" customWidth="1"/>
    <col min="258" max="258" width="3.25" style="79" customWidth="1"/>
    <col min="259" max="259" width="8" style="79" customWidth="1"/>
    <col min="260" max="260" width="7.75" style="79" customWidth="1"/>
    <col min="261" max="261" width="31.375" style="79" customWidth="1"/>
    <col min="262" max="262" width="5.875" style="79" customWidth="1"/>
    <col min="263" max="274" width="5" style="79" customWidth="1"/>
    <col min="275" max="512" width="9" style="79"/>
    <col min="513" max="513" width="5" style="79" customWidth="1"/>
    <col min="514" max="514" width="3.25" style="79" customWidth="1"/>
    <col min="515" max="515" width="8" style="79" customWidth="1"/>
    <col min="516" max="516" width="7.75" style="79" customWidth="1"/>
    <col min="517" max="517" width="31.375" style="79" customWidth="1"/>
    <col min="518" max="518" width="5.875" style="79" customWidth="1"/>
    <col min="519" max="530" width="5" style="79" customWidth="1"/>
    <col min="531" max="768" width="9" style="79"/>
    <col min="769" max="769" width="5" style="79" customWidth="1"/>
    <col min="770" max="770" width="3.25" style="79" customWidth="1"/>
    <col min="771" max="771" width="8" style="79" customWidth="1"/>
    <col min="772" max="772" width="7.75" style="79" customWidth="1"/>
    <col min="773" max="773" width="31.375" style="79" customWidth="1"/>
    <col min="774" max="774" width="5.875" style="79" customWidth="1"/>
    <col min="775" max="786" width="5" style="79" customWidth="1"/>
    <col min="787" max="1024" width="9" style="79"/>
    <col min="1025" max="1025" width="5" style="79" customWidth="1"/>
    <col min="1026" max="1026" width="3.25" style="79" customWidth="1"/>
    <col min="1027" max="1027" width="8" style="79" customWidth="1"/>
    <col min="1028" max="1028" width="7.75" style="79" customWidth="1"/>
    <col min="1029" max="1029" width="31.375" style="79" customWidth="1"/>
    <col min="1030" max="1030" width="5.875" style="79" customWidth="1"/>
    <col min="1031" max="1042" width="5" style="79" customWidth="1"/>
    <col min="1043" max="1280" width="9" style="79"/>
    <col min="1281" max="1281" width="5" style="79" customWidth="1"/>
    <col min="1282" max="1282" width="3.25" style="79" customWidth="1"/>
    <col min="1283" max="1283" width="8" style="79" customWidth="1"/>
    <col min="1284" max="1284" width="7.75" style="79" customWidth="1"/>
    <col min="1285" max="1285" width="31.375" style="79" customWidth="1"/>
    <col min="1286" max="1286" width="5.875" style="79" customWidth="1"/>
    <col min="1287" max="1298" width="5" style="79" customWidth="1"/>
    <col min="1299" max="1536" width="9" style="79"/>
    <col min="1537" max="1537" width="5" style="79" customWidth="1"/>
    <col min="1538" max="1538" width="3.25" style="79" customWidth="1"/>
    <col min="1539" max="1539" width="8" style="79" customWidth="1"/>
    <col min="1540" max="1540" width="7.75" style="79" customWidth="1"/>
    <col min="1541" max="1541" width="31.375" style="79" customWidth="1"/>
    <col min="1542" max="1542" width="5.875" style="79" customWidth="1"/>
    <col min="1543" max="1554" width="5" style="79" customWidth="1"/>
    <col min="1555" max="1792" width="9" style="79"/>
    <col min="1793" max="1793" width="5" style="79" customWidth="1"/>
    <col min="1794" max="1794" width="3.25" style="79" customWidth="1"/>
    <col min="1795" max="1795" width="8" style="79" customWidth="1"/>
    <col min="1796" max="1796" width="7.75" style="79" customWidth="1"/>
    <col min="1797" max="1797" width="31.375" style="79" customWidth="1"/>
    <col min="1798" max="1798" width="5.875" style="79" customWidth="1"/>
    <col min="1799" max="1810" width="5" style="79" customWidth="1"/>
    <col min="1811" max="2048" width="9" style="79"/>
    <col min="2049" max="2049" width="5" style="79" customWidth="1"/>
    <col min="2050" max="2050" width="3.25" style="79" customWidth="1"/>
    <col min="2051" max="2051" width="8" style="79" customWidth="1"/>
    <col min="2052" max="2052" width="7.75" style="79" customWidth="1"/>
    <col min="2053" max="2053" width="31.375" style="79" customWidth="1"/>
    <col min="2054" max="2054" width="5.875" style="79" customWidth="1"/>
    <col min="2055" max="2066" width="5" style="79" customWidth="1"/>
    <col min="2067" max="2304" width="9" style="79"/>
    <col min="2305" max="2305" width="5" style="79" customWidth="1"/>
    <col min="2306" max="2306" width="3.25" style="79" customWidth="1"/>
    <col min="2307" max="2307" width="8" style="79" customWidth="1"/>
    <col min="2308" max="2308" width="7.75" style="79" customWidth="1"/>
    <col min="2309" max="2309" width="31.375" style="79" customWidth="1"/>
    <col min="2310" max="2310" width="5.875" style="79" customWidth="1"/>
    <col min="2311" max="2322" width="5" style="79" customWidth="1"/>
    <col min="2323" max="2560" width="9" style="79"/>
    <col min="2561" max="2561" width="5" style="79" customWidth="1"/>
    <col min="2562" max="2562" width="3.25" style="79" customWidth="1"/>
    <col min="2563" max="2563" width="8" style="79" customWidth="1"/>
    <col min="2564" max="2564" width="7.75" style="79" customWidth="1"/>
    <col min="2565" max="2565" width="31.375" style="79" customWidth="1"/>
    <col min="2566" max="2566" width="5.875" style="79" customWidth="1"/>
    <col min="2567" max="2578" width="5" style="79" customWidth="1"/>
    <col min="2579" max="2816" width="9" style="79"/>
    <col min="2817" max="2817" width="5" style="79" customWidth="1"/>
    <col min="2818" max="2818" width="3.25" style="79" customWidth="1"/>
    <col min="2819" max="2819" width="8" style="79" customWidth="1"/>
    <col min="2820" max="2820" width="7.75" style="79" customWidth="1"/>
    <col min="2821" max="2821" width="31.375" style="79" customWidth="1"/>
    <col min="2822" max="2822" width="5.875" style="79" customWidth="1"/>
    <col min="2823" max="2834" width="5" style="79" customWidth="1"/>
    <col min="2835" max="3072" width="9" style="79"/>
    <col min="3073" max="3073" width="5" style="79" customWidth="1"/>
    <col min="3074" max="3074" width="3.25" style="79" customWidth="1"/>
    <col min="3075" max="3075" width="8" style="79" customWidth="1"/>
    <col min="3076" max="3076" width="7.75" style="79" customWidth="1"/>
    <col min="3077" max="3077" width="31.375" style="79" customWidth="1"/>
    <col min="3078" max="3078" width="5.875" style="79" customWidth="1"/>
    <col min="3079" max="3090" width="5" style="79" customWidth="1"/>
    <col min="3091" max="3328" width="9" style="79"/>
    <col min="3329" max="3329" width="5" style="79" customWidth="1"/>
    <col min="3330" max="3330" width="3.25" style="79" customWidth="1"/>
    <col min="3331" max="3331" width="8" style="79" customWidth="1"/>
    <col min="3332" max="3332" width="7.75" style="79" customWidth="1"/>
    <col min="3333" max="3333" width="31.375" style="79" customWidth="1"/>
    <col min="3334" max="3334" width="5.875" style="79" customWidth="1"/>
    <col min="3335" max="3346" width="5" style="79" customWidth="1"/>
    <col min="3347" max="3584" width="9" style="79"/>
    <col min="3585" max="3585" width="5" style="79" customWidth="1"/>
    <col min="3586" max="3586" width="3.25" style="79" customWidth="1"/>
    <col min="3587" max="3587" width="8" style="79" customWidth="1"/>
    <col min="3588" max="3588" width="7.75" style="79" customWidth="1"/>
    <col min="3589" max="3589" width="31.375" style="79" customWidth="1"/>
    <col min="3590" max="3590" width="5.875" style="79" customWidth="1"/>
    <col min="3591" max="3602" width="5" style="79" customWidth="1"/>
    <col min="3603" max="3840" width="9" style="79"/>
    <col min="3841" max="3841" width="5" style="79" customWidth="1"/>
    <col min="3842" max="3842" width="3.25" style="79" customWidth="1"/>
    <col min="3843" max="3843" width="8" style="79" customWidth="1"/>
    <col min="3844" max="3844" width="7.75" style="79" customWidth="1"/>
    <col min="3845" max="3845" width="31.375" style="79" customWidth="1"/>
    <col min="3846" max="3846" width="5.875" style="79" customWidth="1"/>
    <col min="3847" max="3858" width="5" style="79" customWidth="1"/>
    <col min="3859" max="4096" width="9" style="79"/>
    <col min="4097" max="4097" width="5" style="79" customWidth="1"/>
    <col min="4098" max="4098" width="3.25" style="79" customWidth="1"/>
    <col min="4099" max="4099" width="8" style="79" customWidth="1"/>
    <col min="4100" max="4100" width="7.75" style="79" customWidth="1"/>
    <col min="4101" max="4101" width="31.375" style="79" customWidth="1"/>
    <col min="4102" max="4102" width="5.875" style="79" customWidth="1"/>
    <col min="4103" max="4114" width="5" style="79" customWidth="1"/>
    <col min="4115" max="4352" width="9" style="79"/>
    <col min="4353" max="4353" width="5" style="79" customWidth="1"/>
    <col min="4354" max="4354" width="3.25" style="79" customWidth="1"/>
    <col min="4355" max="4355" width="8" style="79" customWidth="1"/>
    <col min="4356" max="4356" width="7.75" style="79" customWidth="1"/>
    <col min="4357" max="4357" width="31.375" style="79" customWidth="1"/>
    <col min="4358" max="4358" width="5.875" style="79" customWidth="1"/>
    <col min="4359" max="4370" width="5" style="79" customWidth="1"/>
    <col min="4371" max="4608" width="9" style="79"/>
    <col min="4609" max="4609" width="5" style="79" customWidth="1"/>
    <col min="4610" max="4610" width="3.25" style="79" customWidth="1"/>
    <col min="4611" max="4611" width="8" style="79" customWidth="1"/>
    <col min="4612" max="4612" width="7.75" style="79" customWidth="1"/>
    <col min="4613" max="4613" width="31.375" style="79" customWidth="1"/>
    <col min="4614" max="4614" width="5.875" style="79" customWidth="1"/>
    <col min="4615" max="4626" width="5" style="79" customWidth="1"/>
    <col min="4627" max="4864" width="9" style="79"/>
    <col min="4865" max="4865" width="5" style="79" customWidth="1"/>
    <col min="4866" max="4866" width="3.25" style="79" customWidth="1"/>
    <col min="4867" max="4867" width="8" style="79" customWidth="1"/>
    <col min="4868" max="4868" width="7.75" style="79" customWidth="1"/>
    <col min="4869" max="4869" width="31.375" style="79" customWidth="1"/>
    <col min="4870" max="4870" width="5.875" style="79" customWidth="1"/>
    <col min="4871" max="4882" width="5" style="79" customWidth="1"/>
    <col min="4883" max="5120" width="9" style="79"/>
    <col min="5121" max="5121" width="5" style="79" customWidth="1"/>
    <col min="5122" max="5122" width="3.25" style="79" customWidth="1"/>
    <col min="5123" max="5123" width="8" style="79" customWidth="1"/>
    <col min="5124" max="5124" width="7.75" style="79" customWidth="1"/>
    <col min="5125" max="5125" width="31.375" style="79" customWidth="1"/>
    <col min="5126" max="5126" width="5.875" style="79" customWidth="1"/>
    <col min="5127" max="5138" width="5" style="79" customWidth="1"/>
    <col min="5139" max="5376" width="9" style="79"/>
    <col min="5377" max="5377" width="5" style="79" customWidth="1"/>
    <col min="5378" max="5378" width="3.25" style="79" customWidth="1"/>
    <col min="5379" max="5379" width="8" style="79" customWidth="1"/>
    <col min="5380" max="5380" width="7.75" style="79" customWidth="1"/>
    <col min="5381" max="5381" width="31.375" style="79" customWidth="1"/>
    <col min="5382" max="5382" width="5.875" style="79" customWidth="1"/>
    <col min="5383" max="5394" width="5" style="79" customWidth="1"/>
    <col min="5395" max="5632" width="9" style="79"/>
    <col min="5633" max="5633" width="5" style="79" customWidth="1"/>
    <col min="5634" max="5634" width="3.25" style="79" customWidth="1"/>
    <col min="5635" max="5635" width="8" style="79" customWidth="1"/>
    <col min="5636" max="5636" width="7.75" style="79" customWidth="1"/>
    <col min="5637" max="5637" width="31.375" style="79" customWidth="1"/>
    <col min="5638" max="5638" width="5.875" style="79" customWidth="1"/>
    <col min="5639" max="5650" width="5" style="79" customWidth="1"/>
    <col min="5651" max="5888" width="9" style="79"/>
    <col min="5889" max="5889" width="5" style="79" customWidth="1"/>
    <col min="5890" max="5890" width="3.25" style="79" customWidth="1"/>
    <col min="5891" max="5891" width="8" style="79" customWidth="1"/>
    <col min="5892" max="5892" width="7.75" style="79" customWidth="1"/>
    <col min="5893" max="5893" width="31.375" style="79" customWidth="1"/>
    <col min="5894" max="5894" width="5.875" style="79" customWidth="1"/>
    <col min="5895" max="5906" width="5" style="79" customWidth="1"/>
    <col min="5907" max="6144" width="9" style="79"/>
    <col min="6145" max="6145" width="5" style="79" customWidth="1"/>
    <col min="6146" max="6146" width="3.25" style="79" customWidth="1"/>
    <col min="6147" max="6147" width="8" style="79" customWidth="1"/>
    <col min="6148" max="6148" width="7.75" style="79" customWidth="1"/>
    <col min="6149" max="6149" width="31.375" style="79" customWidth="1"/>
    <col min="6150" max="6150" width="5.875" style="79" customWidth="1"/>
    <col min="6151" max="6162" width="5" style="79" customWidth="1"/>
    <col min="6163" max="6400" width="9" style="79"/>
    <col min="6401" max="6401" width="5" style="79" customWidth="1"/>
    <col min="6402" max="6402" width="3.25" style="79" customWidth="1"/>
    <col min="6403" max="6403" width="8" style="79" customWidth="1"/>
    <col min="6404" max="6404" width="7.75" style="79" customWidth="1"/>
    <col min="6405" max="6405" width="31.375" style="79" customWidth="1"/>
    <col min="6406" max="6406" width="5.875" style="79" customWidth="1"/>
    <col min="6407" max="6418" width="5" style="79" customWidth="1"/>
    <col min="6419" max="6656" width="9" style="79"/>
    <col min="6657" max="6657" width="5" style="79" customWidth="1"/>
    <col min="6658" max="6658" width="3.25" style="79" customWidth="1"/>
    <col min="6659" max="6659" width="8" style="79" customWidth="1"/>
    <col min="6660" max="6660" width="7.75" style="79" customWidth="1"/>
    <col min="6661" max="6661" width="31.375" style="79" customWidth="1"/>
    <col min="6662" max="6662" width="5.875" style="79" customWidth="1"/>
    <col min="6663" max="6674" width="5" style="79" customWidth="1"/>
    <col min="6675" max="6912" width="9" style="79"/>
    <col min="6913" max="6913" width="5" style="79" customWidth="1"/>
    <col min="6914" max="6914" width="3.25" style="79" customWidth="1"/>
    <col min="6915" max="6915" width="8" style="79" customWidth="1"/>
    <col min="6916" max="6916" width="7.75" style="79" customWidth="1"/>
    <col min="6917" max="6917" width="31.375" style="79" customWidth="1"/>
    <col min="6918" max="6918" width="5.875" style="79" customWidth="1"/>
    <col min="6919" max="6930" width="5" style="79" customWidth="1"/>
    <col min="6931" max="7168" width="9" style="79"/>
    <col min="7169" max="7169" width="5" style="79" customWidth="1"/>
    <col min="7170" max="7170" width="3.25" style="79" customWidth="1"/>
    <col min="7171" max="7171" width="8" style="79" customWidth="1"/>
    <col min="7172" max="7172" width="7.75" style="79" customWidth="1"/>
    <col min="7173" max="7173" width="31.375" style="79" customWidth="1"/>
    <col min="7174" max="7174" width="5.875" style="79" customWidth="1"/>
    <col min="7175" max="7186" width="5" style="79" customWidth="1"/>
    <col min="7187" max="7424" width="9" style="79"/>
    <col min="7425" max="7425" width="5" style="79" customWidth="1"/>
    <col min="7426" max="7426" width="3.25" style="79" customWidth="1"/>
    <col min="7427" max="7427" width="8" style="79" customWidth="1"/>
    <col min="7428" max="7428" width="7.75" style="79" customWidth="1"/>
    <col min="7429" max="7429" width="31.375" style="79" customWidth="1"/>
    <col min="7430" max="7430" width="5.875" style="79" customWidth="1"/>
    <col min="7431" max="7442" width="5" style="79" customWidth="1"/>
    <col min="7443" max="7680" width="9" style="79"/>
    <col min="7681" max="7681" width="5" style="79" customWidth="1"/>
    <col min="7682" max="7682" width="3.25" style="79" customWidth="1"/>
    <col min="7683" max="7683" width="8" style="79" customWidth="1"/>
    <col min="7684" max="7684" width="7.75" style="79" customWidth="1"/>
    <col min="7685" max="7685" width="31.375" style="79" customWidth="1"/>
    <col min="7686" max="7686" width="5.875" style="79" customWidth="1"/>
    <col min="7687" max="7698" width="5" style="79" customWidth="1"/>
    <col min="7699" max="7936" width="9" style="79"/>
    <col min="7937" max="7937" width="5" style="79" customWidth="1"/>
    <col min="7938" max="7938" width="3.25" style="79" customWidth="1"/>
    <col min="7939" max="7939" width="8" style="79" customWidth="1"/>
    <col min="7940" max="7940" width="7.75" style="79" customWidth="1"/>
    <col min="7941" max="7941" width="31.375" style="79" customWidth="1"/>
    <col min="7942" max="7942" width="5.875" style="79" customWidth="1"/>
    <col min="7943" max="7954" width="5" style="79" customWidth="1"/>
    <col min="7955" max="8192" width="9" style="79"/>
    <col min="8193" max="8193" width="5" style="79" customWidth="1"/>
    <col min="8194" max="8194" width="3.25" style="79" customWidth="1"/>
    <col min="8195" max="8195" width="8" style="79" customWidth="1"/>
    <col min="8196" max="8196" width="7.75" style="79" customWidth="1"/>
    <col min="8197" max="8197" width="31.375" style="79" customWidth="1"/>
    <col min="8198" max="8198" width="5.875" style="79" customWidth="1"/>
    <col min="8199" max="8210" width="5" style="79" customWidth="1"/>
    <col min="8211" max="8448" width="9" style="79"/>
    <col min="8449" max="8449" width="5" style="79" customWidth="1"/>
    <col min="8450" max="8450" width="3.25" style="79" customWidth="1"/>
    <col min="8451" max="8451" width="8" style="79" customWidth="1"/>
    <col min="8452" max="8452" width="7.75" style="79" customWidth="1"/>
    <col min="8453" max="8453" width="31.375" style="79" customWidth="1"/>
    <col min="8454" max="8454" width="5.875" style="79" customWidth="1"/>
    <col min="8455" max="8466" width="5" style="79" customWidth="1"/>
    <col min="8467" max="8704" width="9" style="79"/>
    <col min="8705" max="8705" width="5" style="79" customWidth="1"/>
    <col min="8706" max="8706" width="3.25" style="79" customWidth="1"/>
    <col min="8707" max="8707" width="8" style="79" customWidth="1"/>
    <col min="8708" max="8708" width="7.75" style="79" customWidth="1"/>
    <col min="8709" max="8709" width="31.375" style="79" customWidth="1"/>
    <col min="8710" max="8710" width="5.875" style="79" customWidth="1"/>
    <col min="8711" max="8722" width="5" style="79" customWidth="1"/>
    <col min="8723" max="8960" width="9" style="79"/>
    <col min="8961" max="8961" width="5" style="79" customWidth="1"/>
    <col min="8962" max="8962" width="3.25" style="79" customWidth="1"/>
    <col min="8963" max="8963" width="8" style="79" customWidth="1"/>
    <col min="8964" max="8964" width="7.75" style="79" customWidth="1"/>
    <col min="8965" max="8965" width="31.375" style="79" customWidth="1"/>
    <col min="8966" max="8966" width="5.875" style="79" customWidth="1"/>
    <col min="8967" max="8978" width="5" style="79" customWidth="1"/>
    <col min="8979" max="9216" width="9" style="79"/>
    <col min="9217" max="9217" width="5" style="79" customWidth="1"/>
    <col min="9218" max="9218" width="3.25" style="79" customWidth="1"/>
    <col min="9219" max="9219" width="8" style="79" customWidth="1"/>
    <col min="9220" max="9220" width="7.75" style="79" customWidth="1"/>
    <col min="9221" max="9221" width="31.375" style="79" customWidth="1"/>
    <col min="9222" max="9222" width="5.875" style="79" customWidth="1"/>
    <col min="9223" max="9234" width="5" style="79" customWidth="1"/>
    <col min="9235" max="9472" width="9" style="79"/>
    <col min="9473" max="9473" width="5" style="79" customWidth="1"/>
    <col min="9474" max="9474" width="3.25" style="79" customWidth="1"/>
    <col min="9475" max="9475" width="8" style="79" customWidth="1"/>
    <col min="9476" max="9476" width="7.75" style="79" customWidth="1"/>
    <col min="9477" max="9477" width="31.375" style="79" customWidth="1"/>
    <col min="9478" max="9478" width="5.875" style="79" customWidth="1"/>
    <col min="9479" max="9490" width="5" style="79" customWidth="1"/>
    <col min="9491" max="9728" width="9" style="79"/>
    <col min="9729" max="9729" width="5" style="79" customWidth="1"/>
    <col min="9730" max="9730" width="3.25" style="79" customWidth="1"/>
    <col min="9731" max="9731" width="8" style="79" customWidth="1"/>
    <col min="9732" max="9732" width="7.75" style="79" customWidth="1"/>
    <col min="9733" max="9733" width="31.375" style="79" customWidth="1"/>
    <col min="9734" max="9734" width="5.875" style="79" customWidth="1"/>
    <col min="9735" max="9746" width="5" style="79" customWidth="1"/>
    <col min="9747" max="9984" width="9" style="79"/>
    <col min="9985" max="9985" width="5" style="79" customWidth="1"/>
    <col min="9986" max="9986" width="3.25" style="79" customWidth="1"/>
    <col min="9987" max="9987" width="8" style="79" customWidth="1"/>
    <col min="9988" max="9988" width="7.75" style="79" customWidth="1"/>
    <col min="9989" max="9989" width="31.375" style="79" customWidth="1"/>
    <col min="9990" max="9990" width="5.875" style="79" customWidth="1"/>
    <col min="9991" max="10002" width="5" style="79" customWidth="1"/>
    <col min="10003" max="10240" width="9" style="79"/>
    <col min="10241" max="10241" width="5" style="79" customWidth="1"/>
    <col min="10242" max="10242" width="3.25" style="79" customWidth="1"/>
    <col min="10243" max="10243" width="8" style="79" customWidth="1"/>
    <col min="10244" max="10244" width="7.75" style="79" customWidth="1"/>
    <col min="10245" max="10245" width="31.375" style="79" customWidth="1"/>
    <col min="10246" max="10246" width="5.875" style="79" customWidth="1"/>
    <col min="10247" max="10258" width="5" style="79" customWidth="1"/>
    <col min="10259" max="10496" width="9" style="79"/>
    <col min="10497" max="10497" width="5" style="79" customWidth="1"/>
    <col min="10498" max="10498" width="3.25" style="79" customWidth="1"/>
    <col min="10499" max="10499" width="8" style="79" customWidth="1"/>
    <col min="10500" max="10500" width="7.75" style="79" customWidth="1"/>
    <col min="10501" max="10501" width="31.375" style="79" customWidth="1"/>
    <col min="10502" max="10502" width="5.875" style="79" customWidth="1"/>
    <col min="10503" max="10514" width="5" style="79" customWidth="1"/>
    <col min="10515" max="10752" width="9" style="79"/>
    <col min="10753" max="10753" width="5" style="79" customWidth="1"/>
    <col min="10754" max="10754" width="3.25" style="79" customWidth="1"/>
    <col min="10755" max="10755" width="8" style="79" customWidth="1"/>
    <col min="10756" max="10756" width="7.75" style="79" customWidth="1"/>
    <col min="10757" max="10757" width="31.375" style="79" customWidth="1"/>
    <col min="10758" max="10758" width="5.875" style="79" customWidth="1"/>
    <col min="10759" max="10770" width="5" style="79" customWidth="1"/>
    <col min="10771" max="11008" width="9" style="79"/>
    <col min="11009" max="11009" width="5" style="79" customWidth="1"/>
    <col min="11010" max="11010" width="3.25" style="79" customWidth="1"/>
    <col min="11011" max="11011" width="8" style="79" customWidth="1"/>
    <col min="11012" max="11012" width="7.75" style="79" customWidth="1"/>
    <col min="11013" max="11013" width="31.375" style="79" customWidth="1"/>
    <col min="11014" max="11014" width="5.875" style="79" customWidth="1"/>
    <col min="11015" max="11026" width="5" style="79" customWidth="1"/>
    <col min="11027" max="11264" width="9" style="79"/>
    <col min="11265" max="11265" width="5" style="79" customWidth="1"/>
    <col min="11266" max="11266" width="3.25" style="79" customWidth="1"/>
    <col min="11267" max="11267" width="8" style="79" customWidth="1"/>
    <col min="11268" max="11268" width="7.75" style="79" customWidth="1"/>
    <col min="11269" max="11269" width="31.375" style="79" customWidth="1"/>
    <col min="11270" max="11270" width="5.875" style="79" customWidth="1"/>
    <col min="11271" max="11282" width="5" style="79" customWidth="1"/>
    <col min="11283" max="11520" width="9" style="79"/>
    <col min="11521" max="11521" width="5" style="79" customWidth="1"/>
    <col min="11522" max="11522" width="3.25" style="79" customWidth="1"/>
    <col min="11523" max="11523" width="8" style="79" customWidth="1"/>
    <col min="11524" max="11524" width="7.75" style="79" customWidth="1"/>
    <col min="11525" max="11525" width="31.375" style="79" customWidth="1"/>
    <col min="11526" max="11526" width="5.875" style="79" customWidth="1"/>
    <col min="11527" max="11538" width="5" style="79" customWidth="1"/>
    <col min="11539" max="11776" width="9" style="79"/>
    <col min="11777" max="11777" width="5" style="79" customWidth="1"/>
    <col min="11778" max="11778" width="3.25" style="79" customWidth="1"/>
    <col min="11779" max="11779" width="8" style="79" customWidth="1"/>
    <col min="11780" max="11780" width="7.75" style="79" customWidth="1"/>
    <col min="11781" max="11781" width="31.375" style="79" customWidth="1"/>
    <col min="11782" max="11782" width="5.875" style="79" customWidth="1"/>
    <col min="11783" max="11794" width="5" style="79" customWidth="1"/>
    <col min="11795" max="12032" width="9" style="79"/>
    <col min="12033" max="12033" width="5" style="79" customWidth="1"/>
    <col min="12034" max="12034" width="3.25" style="79" customWidth="1"/>
    <col min="12035" max="12035" width="8" style="79" customWidth="1"/>
    <col min="12036" max="12036" width="7.75" style="79" customWidth="1"/>
    <col min="12037" max="12037" width="31.375" style="79" customWidth="1"/>
    <col min="12038" max="12038" width="5.875" style="79" customWidth="1"/>
    <col min="12039" max="12050" width="5" style="79" customWidth="1"/>
    <col min="12051" max="12288" width="9" style="79"/>
    <col min="12289" max="12289" width="5" style="79" customWidth="1"/>
    <col min="12290" max="12290" width="3.25" style="79" customWidth="1"/>
    <col min="12291" max="12291" width="8" style="79" customWidth="1"/>
    <col min="12292" max="12292" width="7.75" style="79" customWidth="1"/>
    <col min="12293" max="12293" width="31.375" style="79" customWidth="1"/>
    <col min="12294" max="12294" width="5.875" style="79" customWidth="1"/>
    <col min="12295" max="12306" width="5" style="79" customWidth="1"/>
    <col min="12307" max="12544" width="9" style="79"/>
    <col min="12545" max="12545" width="5" style="79" customWidth="1"/>
    <col min="12546" max="12546" width="3.25" style="79" customWidth="1"/>
    <col min="12547" max="12547" width="8" style="79" customWidth="1"/>
    <col min="12548" max="12548" width="7.75" style="79" customWidth="1"/>
    <col min="12549" max="12549" width="31.375" style="79" customWidth="1"/>
    <col min="12550" max="12550" width="5.875" style="79" customWidth="1"/>
    <col min="12551" max="12562" width="5" style="79" customWidth="1"/>
    <col min="12563" max="12800" width="9" style="79"/>
    <col min="12801" max="12801" width="5" style="79" customWidth="1"/>
    <col min="12802" max="12802" width="3.25" style="79" customWidth="1"/>
    <col min="12803" max="12803" width="8" style="79" customWidth="1"/>
    <col min="12804" max="12804" width="7.75" style="79" customWidth="1"/>
    <col min="12805" max="12805" width="31.375" style="79" customWidth="1"/>
    <col min="12806" max="12806" width="5.875" style="79" customWidth="1"/>
    <col min="12807" max="12818" width="5" style="79" customWidth="1"/>
    <col min="12819" max="13056" width="9" style="79"/>
    <col min="13057" max="13057" width="5" style="79" customWidth="1"/>
    <col min="13058" max="13058" width="3.25" style="79" customWidth="1"/>
    <col min="13059" max="13059" width="8" style="79" customWidth="1"/>
    <col min="13060" max="13060" width="7.75" style="79" customWidth="1"/>
    <col min="13061" max="13061" width="31.375" style="79" customWidth="1"/>
    <col min="13062" max="13062" width="5.875" style="79" customWidth="1"/>
    <col min="13063" max="13074" width="5" style="79" customWidth="1"/>
    <col min="13075" max="13312" width="9" style="79"/>
    <col min="13313" max="13313" width="5" style="79" customWidth="1"/>
    <col min="13314" max="13314" width="3.25" style="79" customWidth="1"/>
    <col min="13315" max="13315" width="8" style="79" customWidth="1"/>
    <col min="13316" max="13316" width="7.75" style="79" customWidth="1"/>
    <col min="13317" max="13317" width="31.375" style="79" customWidth="1"/>
    <col min="13318" max="13318" width="5.875" style="79" customWidth="1"/>
    <col min="13319" max="13330" width="5" style="79" customWidth="1"/>
    <col min="13331" max="13568" width="9" style="79"/>
    <col min="13569" max="13569" width="5" style="79" customWidth="1"/>
    <col min="13570" max="13570" width="3.25" style="79" customWidth="1"/>
    <col min="13571" max="13571" width="8" style="79" customWidth="1"/>
    <col min="13572" max="13572" width="7.75" style="79" customWidth="1"/>
    <col min="13573" max="13573" width="31.375" style="79" customWidth="1"/>
    <col min="13574" max="13574" width="5.875" style="79" customWidth="1"/>
    <col min="13575" max="13586" width="5" style="79" customWidth="1"/>
    <col min="13587" max="13824" width="9" style="79"/>
    <col min="13825" max="13825" width="5" style="79" customWidth="1"/>
    <col min="13826" max="13826" width="3.25" style="79" customWidth="1"/>
    <col min="13827" max="13827" width="8" style="79" customWidth="1"/>
    <col min="13828" max="13828" width="7.75" style="79" customWidth="1"/>
    <col min="13829" max="13829" width="31.375" style="79" customWidth="1"/>
    <col min="13830" max="13830" width="5.875" style="79" customWidth="1"/>
    <col min="13831" max="13842" width="5" style="79" customWidth="1"/>
    <col min="13843" max="14080" width="9" style="79"/>
    <col min="14081" max="14081" width="5" style="79" customWidth="1"/>
    <col min="14082" max="14082" width="3.25" style="79" customWidth="1"/>
    <col min="14083" max="14083" width="8" style="79" customWidth="1"/>
    <col min="14084" max="14084" width="7.75" style="79" customWidth="1"/>
    <col min="14085" max="14085" width="31.375" style="79" customWidth="1"/>
    <col min="14086" max="14086" width="5.875" style="79" customWidth="1"/>
    <col min="14087" max="14098" width="5" style="79" customWidth="1"/>
    <col min="14099" max="14336" width="9" style="79"/>
    <col min="14337" max="14337" width="5" style="79" customWidth="1"/>
    <col min="14338" max="14338" width="3.25" style="79" customWidth="1"/>
    <col min="14339" max="14339" width="8" style="79" customWidth="1"/>
    <col min="14340" max="14340" width="7.75" style="79" customWidth="1"/>
    <col min="14341" max="14341" width="31.375" style="79" customWidth="1"/>
    <col min="14342" max="14342" width="5.875" style="79" customWidth="1"/>
    <col min="14343" max="14354" width="5" style="79" customWidth="1"/>
    <col min="14355" max="14592" width="9" style="79"/>
    <col min="14593" max="14593" width="5" style="79" customWidth="1"/>
    <col min="14594" max="14594" width="3.25" style="79" customWidth="1"/>
    <col min="14595" max="14595" width="8" style="79" customWidth="1"/>
    <col min="14596" max="14596" width="7.75" style="79" customWidth="1"/>
    <col min="14597" max="14597" width="31.375" style="79" customWidth="1"/>
    <col min="14598" max="14598" width="5.875" style="79" customWidth="1"/>
    <col min="14599" max="14610" width="5" style="79" customWidth="1"/>
    <col min="14611" max="14848" width="9" style="79"/>
    <col min="14849" max="14849" width="5" style="79" customWidth="1"/>
    <col min="14850" max="14850" width="3.25" style="79" customWidth="1"/>
    <col min="14851" max="14851" width="8" style="79" customWidth="1"/>
    <col min="14852" max="14852" width="7.75" style="79" customWidth="1"/>
    <col min="14853" max="14853" width="31.375" style="79" customWidth="1"/>
    <col min="14854" max="14854" width="5.875" style="79" customWidth="1"/>
    <col min="14855" max="14866" width="5" style="79" customWidth="1"/>
    <col min="14867" max="15104" width="9" style="79"/>
    <col min="15105" max="15105" width="5" style="79" customWidth="1"/>
    <col min="15106" max="15106" width="3.25" style="79" customWidth="1"/>
    <col min="15107" max="15107" width="8" style="79" customWidth="1"/>
    <col min="15108" max="15108" width="7.75" style="79" customWidth="1"/>
    <col min="15109" max="15109" width="31.375" style="79" customWidth="1"/>
    <col min="15110" max="15110" width="5.875" style="79" customWidth="1"/>
    <col min="15111" max="15122" width="5" style="79" customWidth="1"/>
    <col min="15123" max="15360" width="9" style="79"/>
    <col min="15361" max="15361" width="5" style="79" customWidth="1"/>
    <col min="15362" max="15362" width="3.25" style="79" customWidth="1"/>
    <col min="15363" max="15363" width="8" style="79" customWidth="1"/>
    <col min="15364" max="15364" width="7.75" style="79" customWidth="1"/>
    <col min="15365" max="15365" width="31.375" style="79" customWidth="1"/>
    <col min="15366" max="15366" width="5.875" style="79" customWidth="1"/>
    <col min="15367" max="15378" width="5" style="79" customWidth="1"/>
    <col min="15379" max="15616" width="9" style="79"/>
    <col min="15617" max="15617" width="5" style="79" customWidth="1"/>
    <col min="15618" max="15618" width="3.25" style="79" customWidth="1"/>
    <col min="15619" max="15619" width="8" style="79" customWidth="1"/>
    <col min="15620" max="15620" width="7.75" style="79" customWidth="1"/>
    <col min="15621" max="15621" width="31.375" style="79" customWidth="1"/>
    <col min="15622" max="15622" width="5.875" style="79" customWidth="1"/>
    <col min="15623" max="15634" width="5" style="79" customWidth="1"/>
    <col min="15635" max="15872" width="9" style="79"/>
    <col min="15873" max="15873" width="5" style="79" customWidth="1"/>
    <col min="15874" max="15874" width="3.25" style="79" customWidth="1"/>
    <col min="15875" max="15875" width="8" style="79" customWidth="1"/>
    <col min="15876" max="15876" width="7.75" style="79" customWidth="1"/>
    <col min="15877" max="15877" width="31.375" style="79" customWidth="1"/>
    <col min="15878" max="15878" width="5.875" style="79" customWidth="1"/>
    <col min="15879" max="15890" width="5" style="79" customWidth="1"/>
    <col min="15891" max="16128" width="9" style="79"/>
    <col min="16129" max="16129" width="5" style="79" customWidth="1"/>
    <col min="16130" max="16130" width="3.25" style="79" customWidth="1"/>
    <col min="16131" max="16131" width="8" style="79" customWidth="1"/>
    <col min="16132" max="16132" width="7.75" style="79" customWidth="1"/>
    <col min="16133" max="16133" width="31.375" style="79" customWidth="1"/>
    <col min="16134" max="16134" width="5.875" style="79" customWidth="1"/>
    <col min="16135" max="16146" width="5" style="79" customWidth="1"/>
    <col min="16147" max="16384" width="9" style="79"/>
  </cols>
  <sheetData>
    <row r="1" spans="1:18" ht="36.75" customHeight="1" x14ac:dyDescent="0.15">
      <c r="B1" s="309" t="s">
        <v>52</v>
      </c>
      <c r="C1" s="309"/>
      <c r="D1" s="309"/>
      <c r="E1" s="309"/>
      <c r="F1" s="309"/>
      <c r="G1" s="309"/>
      <c r="H1" s="309"/>
      <c r="I1" s="309"/>
      <c r="J1" s="309"/>
      <c r="K1" s="309"/>
      <c r="L1" s="309"/>
      <c r="M1" s="309"/>
      <c r="N1" s="309"/>
      <c r="O1" s="309"/>
      <c r="P1" s="309"/>
      <c r="Q1" s="309"/>
      <c r="R1" s="309"/>
    </row>
    <row r="2" spans="1:18" ht="15" customHeight="1" x14ac:dyDescent="0.15">
      <c r="A2" s="80"/>
      <c r="B2" s="80"/>
      <c r="C2" s="81"/>
      <c r="D2" s="80"/>
      <c r="E2" s="80"/>
      <c r="F2" s="80"/>
      <c r="G2" s="80"/>
      <c r="H2" s="80"/>
      <c r="I2" s="80"/>
      <c r="J2" s="80"/>
      <c r="K2" s="80"/>
      <c r="L2" s="80"/>
      <c r="M2" s="80"/>
      <c r="N2" s="80"/>
      <c r="O2" s="80"/>
      <c r="P2" s="80"/>
      <c r="Q2" s="80"/>
      <c r="R2" s="80"/>
    </row>
    <row r="3" spans="1:18" s="136" customFormat="1" ht="23.25" customHeight="1" x14ac:dyDescent="0.15">
      <c r="A3" s="310" t="s">
        <v>53</v>
      </c>
      <c r="B3" s="311"/>
      <c r="C3" s="311"/>
      <c r="D3" s="312"/>
      <c r="E3" s="316" t="s">
        <v>54</v>
      </c>
      <c r="F3" s="316" t="s">
        <v>55</v>
      </c>
      <c r="G3" s="318" t="s">
        <v>56</v>
      </c>
      <c r="H3" s="319"/>
      <c r="I3" s="318" t="s">
        <v>57</v>
      </c>
      <c r="J3" s="319"/>
      <c r="K3" s="318" t="s">
        <v>58</v>
      </c>
      <c r="L3" s="319"/>
      <c r="M3" s="318" t="s">
        <v>59</v>
      </c>
      <c r="N3" s="319"/>
      <c r="O3" s="318" t="s">
        <v>60</v>
      </c>
      <c r="P3" s="319"/>
      <c r="Q3" s="318" t="s">
        <v>61</v>
      </c>
      <c r="R3" s="319"/>
    </row>
    <row r="4" spans="1:18" s="136" customFormat="1" ht="18.75" customHeight="1" x14ac:dyDescent="0.15">
      <c r="A4" s="313"/>
      <c r="B4" s="314"/>
      <c r="C4" s="314"/>
      <c r="D4" s="315"/>
      <c r="E4" s="317"/>
      <c r="F4" s="317"/>
      <c r="G4" s="82" t="s">
        <v>62</v>
      </c>
      <c r="H4" s="83" t="s">
        <v>63</v>
      </c>
      <c r="I4" s="84" t="s">
        <v>62</v>
      </c>
      <c r="J4" s="85" t="s">
        <v>63</v>
      </c>
      <c r="K4" s="82" t="s">
        <v>62</v>
      </c>
      <c r="L4" s="83" t="s">
        <v>63</v>
      </c>
      <c r="M4" s="84" t="s">
        <v>62</v>
      </c>
      <c r="N4" s="85" t="s">
        <v>63</v>
      </c>
      <c r="O4" s="82" t="s">
        <v>62</v>
      </c>
      <c r="P4" s="83" t="s">
        <v>63</v>
      </c>
      <c r="Q4" s="84" t="s">
        <v>62</v>
      </c>
      <c r="R4" s="85" t="s">
        <v>63</v>
      </c>
    </row>
    <row r="5" spans="1:18" s="136" customFormat="1" ht="23.1" customHeight="1" x14ac:dyDescent="0.15">
      <c r="A5" s="340" t="s">
        <v>64</v>
      </c>
      <c r="B5" s="343" t="s">
        <v>65</v>
      </c>
      <c r="C5" s="344"/>
      <c r="D5" s="345"/>
      <c r="E5" s="86" t="s">
        <v>66</v>
      </c>
      <c r="F5" s="346">
        <v>8</v>
      </c>
      <c r="G5" s="348">
        <v>8</v>
      </c>
      <c r="H5" s="349"/>
      <c r="I5" s="87"/>
      <c r="J5" s="88"/>
      <c r="K5" s="87"/>
      <c r="L5" s="88"/>
      <c r="M5" s="89"/>
      <c r="N5" s="90"/>
      <c r="O5" s="87"/>
      <c r="P5" s="88"/>
      <c r="Q5" s="89"/>
      <c r="R5" s="90"/>
    </row>
    <row r="6" spans="1:18" s="136" customFormat="1" ht="23.1" customHeight="1" x14ac:dyDescent="0.15">
      <c r="A6" s="341"/>
      <c r="B6" s="343" t="s">
        <v>67</v>
      </c>
      <c r="C6" s="344"/>
      <c r="D6" s="345"/>
      <c r="E6" s="86" t="s">
        <v>66</v>
      </c>
      <c r="F6" s="347"/>
      <c r="G6" s="350"/>
      <c r="H6" s="351"/>
      <c r="I6" s="87"/>
      <c r="J6" s="88"/>
      <c r="K6" s="87"/>
      <c r="L6" s="88"/>
      <c r="M6" s="89"/>
      <c r="N6" s="90"/>
      <c r="O6" s="87"/>
      <c r="P6" s="88"/>
      <c r="Q6" s="89"/>
      <c r="R6" s="90"/>
    </row>
    <row r="7" spans="1:18" s="136" customFormat="1" ht="23.1" customHeight="1" x14ac:dyDescent="0.15">
      <c r="A7" s="341"/>
      <c r="B7" s="343" t="s">
        <v>68</v>
      </c>
      <c r="C7" s="344"/>
      <c r="D7" s="345"/>
      <c r="E7" s="86" t="s">
        <v>66</v>
      </c>
      <c r="F7" s="352" t="s">
        <v>69</v>
      </c>
      <c r="G7" s="334" t="s">
        <v>70</v>
      </c>
      <c r="H7" s="336"/>
      <c r="I7" s="87"/>
      <c r="J7" s="88"/>
      <c r="K7" s="87"/>
      <c r="L7" s="88"/>
      <c r="M7" s="89"/>
      <c r="N7" s="90"/>
      <c r="O7" s="87"/>
      <c r="P7" s="88"/>
      <c r="Q7" s="89"/>
      <c r="R7" s="90"/>
    </row>
    <row r="8" spans="1:18" s="136" customFormat="1" ht="23.1" customHeight="1" x14ac:dyDescent="0.15">
      <c r="A8" s="341"/>
      <c r="B8" s="343" t="s">
        <v>71</v>
      </c>
      <c r="C8" s="344"/>
      <c r="D8" s="345"/>
      <c r="E8" s="86" t="s">
        <v>66</v>
      </c>
      <c r="F8" s="353"/>
      <c r="G8" s="354"/>
      <c r="H8" s="355"/>
      <c r="I8" s="87"/>
      <c r="J8" s="88"/>
      <c r="K8" s="87"/>
      <c r="L8" s="88"/>
      <c r="M8" s="89"/>
      <c r="N8" s="90"/>
      <c r="O8" s="87"/>
      <c r="P8" s="88"/>
      <c r="Q8" s="89"/>
      <c r="R8" s="90"/>
    </row>
    <row r="9" spans="1:18" s="136" customFormat="1" ht="45.75" customHeight="1" x14ac:dyDescent="0.15">
      <c r="A9" s="341"/>
      <c r="B9" s="343" t="s">
        <v>72</v>
      </c>
      <c r="C9" s="344"/>
      <c r="D9" s="345"/>
      <c r="E9" s="91" t="s">
        <v>73</v>
      </c>
      <c r="F9" s="92">
        <v>4</v>
      </c>
      <c r="G9" s="93">
        <v>4</v>
      </c>
      <c r="H9" s="88"/>
      <c r="I9" s="87"/>
      <c r="J9" s="88"/>
      <c r="K9" s="87"/>
      <c r="L9" s="88"/>
      <c r="M9" s="89"/>
      <c r="N9" s="90"/>
      <c r="O9" s="87"/>
      <c r="P9" s="88"/>
      <c r="Q9" s="89"/>
      <c r="R9" s="90"/>
    </row>
    <row r="10" spans="1:18" s="136" customFormat="1" ht="23.25" customHeight="1" x14ac:dyDescent="0.15">
      <c r="A10" s="341"/>
      <c r="B10" s="334" t="s">
        <v>74</v>
      </c>
      <c r="C10" s="357"/>
      <c r="D10" s="349"/>
      <c r="E10" s="94" t="s">
        <v>75</v>
      </c>
      <c r="F10" s="92">
        <v>4</v>
      </c>
      <c r="G10" s="359">
        <v>4</v>
      </c>
      <c r="H10" s="345"/>
      <c r="I10" s="87"/>
      <c r="J10" s="88"/>
      <c r="K10" s="87"/>
      <c r="L10" s="88"/>
      <c r="M10" s="89"/>
      <c r="N10" s="90"/>
      <c r="O10" s="87"/>
      <c r="P10" s="88"/>
      <c r="Q10" s="89"/>
      <c r="R10" s="90"/>
    </row>
    <row r="11" spans="1:18" s="136" customFormat="1" ht="30.75" customHeight="1" x14ac:dyDescent="0.15">
      <c r="A11" s="342"/>
      <c r="B11" s="350"/>
      <c r="C11" s="358"/>
      <c r="D11" s="351"/>
      <c r="E11" s="95" t="s">
        <v>76</v>
      </c>
      <c r="F11" s="92">
        <v>4</v>
      </c>
      <c r="G11" s="359">
        <v>4</v>
      </c>
      <c r="H11" s="345"/>
      <c r="I11" s="87"/>
      <c r="J11" s="88"/>
      <c r="K11" s="87"/>
      <c r="L11" s="88"/>
      <c r="M11" s="89"/>
      <c r="N11" s="90"/>
      <c r="O11" s="87"/>
      <c r="P11" s="88"/>
      <c r="Q11" s="89"/>
      <c r="R11" s="90"/>
    </row>
    <row r="12" spans="1:18" s="136" customFormat="1" ht="23.25" customHeight="1" x14ac:dyDescent="0.15">
      <c r="A12" s="320" t="s">
        <v>77</v>
      </c>
      <c r="B12" s="323" t="s">
        <v>78</v>
      </c>
      <c r="C12" s="324"/>
      <c r="D12" s="325"/>
      <c r="E12" s="96" t="s">
        <v>79</v>
      </c>
      <c r="F12" s="97">
        <v>1</v>
      </c>
      <c r="G12" s="98">
        <v>1</v>
      </c>
      <c r="H12" s="99"/>
      <c r="I12" s="100"/>
      <c r="J12" s="101"/>
      <c r="K12" s="102"/>
      <c r="L12" s="99"/>
      <c r="M12" s="100"/>
      <c r="N12" s="101"/>
      <c r="O12" s="102"/>
      <c r="P12" s="99"/>
      <c r="Q12" s="100"/>
      <c r="R12" s="101"/>
    </row>
    <row r="13" spans="1:18" s="136" customFormat="1" ht="23.25" customHeight="1" x14ac:dyDescent="0.15">
      <c r="A13" s="321"/>
      <c r="B13" s="326"/>
      <c r="C13" s="327"/>
      <c r="D13" s="328"/>
      <c r="E13" s="103" t="s">
        <v>80</v>
      </c>
      <c r="F13" s="97">
        <v>1</v>
      </c>
      <c r="G13" s="98">
        <v>1</v>
      </c>
      <c r="H13" s="104"/>
      <c r="I13" s="105"/>
      <c r="J13" s="106"/>
      <c r="K13" s="107"/>
      <c r="L13" s="108"/>
      <c r="M13" s="105"/>
      <c r="N13" s="106"/>
      <c r="O13" s="107"/>
      <c r="P13" s="108"/>
      <c r="Q13" s="105"/>
      <c r="R13" s="106"/>
    </row>
    <row r="14" spans="1:18" s="136" customFormat="1" ht="23.25" customHeight="1" x14ac:dyDescent="0.15">
      <c r="A14" s="321"/>
      <c r="B14" s="326"/>
      <c r="C14" s="327"/>
      <c r="D14" s="328"/>
      <c r="E14" s="103" t="s">
        <v>81</v>
      </c>
      <c r="F14" s="97">
        <v>2</v>
      </c>
      <c r="G14" s="98">
        <v>2</v>
      </c>
      <c r="H14" s="104"/>
      <c r="I14" s="105"/>
      <c r="J14" s="106"/>
      <c r="K14" s="107"/>
      <c r="L14" s="108"/>
      <c r="M14" s="105"/>
      <c r="N14" s="106"/>
      <c r="O14" s="107"/>
      <c r="P14" s="108"/>
      <c r="Q14" s="105"/>
      <c r="R14" s="106"/>
    </row>
    <row r="15" spans="1:18" s="136" customFormat="1" ht="23.25" customHeight="1" x14ac:dyDescent="0.15">
      <c r="A15" s="321"/>
      <c r="B15" s="326"/>
      <c r="C15" s="327"/>
      <c r="D15" s="328"/>
      <c r="E15" s="109" t="s">
        <v>82</v>
      </c>
      <c r="F15" s="97">
        <v>2</v>
      </c>
      <c r="G15" s="98">
        <v>2</v>
      </c>
      <c r="H15" s="104"/>
      <c r="I15" s="105"/>
      <c r="J15" s="106"/>
      <c r="K15" s="107"/>
      <c r="L15" s="108"/>
      <c r="M15" s="105"/>
      <c r="N15" s="106"/>
      <c r="O15" s="107"/>
      <c r="P15" s="108"/>
      <c r="Q15" s="105"/>
      <c r="R15" s="106"/>
    </row>
    <row r="16" spans="1:18" s="136" customFormat="1" ht="23.25" customHeight="1" x14ac:dyDescent="0.15">
      <c r="A16" s="321"/>
      <c r="B16" s="326"/>
      <c r="C16" s="327"/>
      <c r="D16" s="328"/>
      <c r="E16" s="103" t="s">
        <v>83</v>
      </c>
      <c r="F16" s="97">
        <v>2</v>
      </c>
      <c r="G16" s="98">
        <v>2</v>
      </c>
      <c r="H16" s="104"/>
      <c r="I16" s="105"/>
      <c r="J16" s="106"/>
      <c r="K16" s="107"/>
      <c r="L16" s="108"/>
      <c r="M16" s="105"/>
      <c r="N16" s="106"/>
      <c r="O16" s="107"/>
      <c r="P16" s="108"/>
      <c r="Q16" s="105"/>
      <c r="R16" s="106"/>
    </row>
    <row r="17" spans="1:18" s="136" customFormat="1" ht="23.25" customHeight="1" x14ac:dyDescent="0.15">
      <c r="A17" s="321"/>
      <c r="B17" s="326"/>
      <c r="C17" s="327"/>
      <c r="D17" s="328"/>
      <c r="E17" s="103" t="s">
        <v>84</v>
      </c>
      <c r="F17" s="97">
        <v>2</v>
      </c>
      <c r="G17" s="98">
        <v>2</v>
      </c>
      <c r="H17" s="104"/>
      <c r="I17" s="105" t="s">
        <v>85</v>
      </c>
      <c r="J17" s="106"/>
      <c r="K17" s="107"/>
      <c r="L17" s="108"/>
      <c r="M17" s="105"/>
      <c r="N17" s="106"/>
      <c r="O17" s="107"/>
      <c r="P17" s="108"/>
      <c r="Q17" s="105"/>
      <c r="R17" s="106"/>
    </row>
    <row r="18" spans="1:18" s="136" customFormat="1" ht="23.25" customHeight="1" x14ac:dyDescent="0.15">
      <c r="A18" s="321"/>
      <c r="B18" s="326"/>
      <c r="C18" s="327"/>
      <c r="D18" s="328"/>
      <c r="E18" s="103" t="s">
        <v>86</v>
      </c>
      <c r="F18" s="97">
        <v>1</v>
      </c>
      <c r="G18" s="98"/>
      <c r="H18" s="332">
        <v>1</v>
      </c>
      <c r="I18" s="333"/>
      <c r="J18" s="106"/>
      <c r="K18" s="107"/>
      <c r="L18" s="108"/>
      <c r="M18" s="105"/>
      <c r="N18" s="106"/>
      <c r="O18" s="107"/>
      <c r="P18" s="108"/>
      <c r="Q18" s="105"/>
      <c r="R18" s="106"/>
    </row>
    <row r="19" spans="1:18" s="136" customFormat="1" ht="23.25" customHeight="1" x14ac:dyDescent="0.15">
      <c r="A19" s="321"/>
      <c r="B19" s="326"/>
      <c r="C19" s="327"/>
      <c r="D19" s="328"/>
      <c r="E19" s="109" t="s">
        <v>87</v>
      </c>
      <c r="F19" s="97">
        <v>1</v>
      </c>
      <c r="G19" s="98"/>
      <c r="H19" s="104"/>
      <c r="I19" s="110">
        <v>1</v>
      </c>
      <c r="J19" s="111"/>
      <c r="K19" s="98"/>
      <c r="L19" s="104"/>
      <c r="M19" s="105"/>
      <c r="N19" s="106"/>
      <c r="O19" s="107"/>
      <c r="P19" s="108"/>
      <c r="Q19" s="105"/>
      <c r="R19" s="106"/>
    </row>
    <row r="20" spans="1:18" s="136" customFormat="1" ht="23.25" customHeight="1" x14ac:dyDescent="0.15">
      <c r="A20" s="321"/>
      <c r="B20" s="329"/>
      <c r="C20" s="330"/>
      <c r="D20" s="331"/>
      <c r="E20" s="109" t="s">
        <v>88</v>
      </c>
      <c r="F20" s="97">
        <v>1</v>
      </c>
      <c r="G20" s="98"/>
      <c r="H20" s="104"/>
      <c r="I20" s="110"/>
      <c r="J20" s="111">
        <v>1</v>
      </c>
      <c r="K20" s="98"/>
      <c r="L20" s="104"/>
      <c r="M20" s="105"/>
      <c r="N20" s="106"/>
      <c r="O20" s="107"/>
      <c r="P20" s="108"/>
      <c r="Q20" s="105"/>
      <c r="R20" s="106"/>
    </row>
    <row r="21" spans="1:18" s="136" customFormat="1" ht="23.25" customHeight="1" x14ac:dyDescent="0.15">
      <c r="A21" s="321"/>
      <c r="B21" s="334" t="s">
        <v>89</v>
      </c>
      <c r="C21" s="335"/>
      <c r="D21" s="336"/>
      <c r="E21" s="112" t="s">
        <v>90</v>
      </c>
      <c r="F21" s="113">
        <v>2</v>
      </c>
      <c r="G21" s="114" t="s">
        <v>91</v>
      </c>
      <c r="H21" s="115"/>
      <c r="I21" s="116"/>
      <c r="J21" s="117"/>
      <c r="K21" s="114"/>
      <c r="L21" s="115"/>
      <c r="M21" s="118"/>
      <c r="N21" s="119"/>
      <c r="O21" s="120"/>
      <c r="P21" s="121"/>
      <c r="Q21" s="118"/>
      <c r="R21" s="119"/>
    </row>
    <row r="22" spans="1:18" s="136" customFormat="1" ht="23.25" customHeight="1" x14ac:dyDescent="0.15">
      <c r="A22" s="321"/>
      <c r="B22" s="337"/>
      <c r="C22" s="338"/>
      <c r="D22" s="339"/>
      <c r="E22" s="122" t="s">
        <v>92</v>
      </c>
      <c r="F22" s="113">
        <v>1</v>
      </c>
      <c r="G22" s="114" t="s">
        <v>93</v>
      </c>
      <c r="H22" s="115"/>
      <c r="I22" s="118"/>
      <c r="J22" s="119"/>
      <c r="K22" s="120"/>
      <c r="L22" s="121"/>
      <c r="M22" s="118"/>
      <c r="N22" s="119"/>
      <c r="O22" s="120"/>
      <c r="P22" s="121"/>
      <c r="Q22" s="118"/>
      <c r="R22" s="119"/>
    </row>
    <row r="23" spans="1:18" s="136" customFormat="1" ht="23.25" customHeight="1" x14ac:dyDescent="0.15">
      <c r="A23" s="321"/>
      <c r="B23" s="337"/>
      <c r="C23" s="338"/>
      <c r="D23" s="339"/>
      <c r="E23" s="122" t="s">
        <v>94</v>
      </c>
      <c r="F23" s="113">
        <v>1</v>
      </c>
      <c r="G23" s="114">
        <v>1</v>
      </c>
      <c r="H23" s="115"/>
      <c r="I23" s="118"/>
      <c r="J23" s="119"/>
      <c r="K23" s="120"/>
      <c r="L23" s="121"/>
      <c r="M23" s="118"/>
      <c r="N23" s="119"/>
      <c r="O23" s="120"/>
      <c r="P23" s="121"/>
      <c r="Q23" s="118"/>
      <c r="R23" s="119"/>
    </row>
    <row r="24" spans="1:18" s="136" customFormat="1" ht="23.25" customHeight="1" x14ac:dyDescent="0.15">
      <c r="A24" s="321"/>
      <c r="B24" s="337"/>
      <c r="C24" s="338"/>
      <c r="D24" s="339"/>
      <c r="E24" s="122" t="s">
        <v>95</v>
      </c>
      <c r="F24" s="113">
        <v>1</v>
      </c>
      <c r="G24" s="114"/>
      <c r="H24" s="115" t="s">
        <v>93</v>
      </c>
      <c r="I24" s="118"/>
      <c r="J24" s="119"/>
      <c r="K24" s="120"/>
      <c r="L24" s="121"/>
      <c r="M24" s="118"/>
      <c r="N24" s="119"/>
      <c r="O24" s="120"/>
      <c r="P24" s="121"/>
      <c r="Q24" s="118"/>
      <c r="R24" s="119"/>
    </row>
    <row r="25" spans="1:18" s="136" customFormat="1" ht="23.25" customHeight="1" x14ac:dyDescent="0.15">
      <c r="A25" s="321"/>
      <c r="B25" s="337"/>
      <c r="C25" s="338"/>
      <c r="D25" s="339"/>
      <c r="E25" s="122" t="s">
        <v>96</v>
      </c>
      <c r="F25" s="113">
        <v>1</v>
      </c>
      <c r="G25" s="114"/>
      <c r="H25" s="115">
        <v>1</v>
      </c>
      <c r="I25" s="118"/>
      <c r="J25" s="119"/>
      <c r="K25" s="120"/>
      <c r="L25" s="121"/>
      <c r="M25" s="118"/>
      <c r="N25" s="119"/>
      <c r="O25" s="120"/>
      <c r="P25" s="121"/>
      <c r="Q25" s="118"/>
      <c r="R25" s="119"/>
    </row>
    <row r="26" spans="1:18" s="136" customFormat="1" ht="23.25" customHeight="1" x14ac:dyDescent="0.15">
      <c r="A26" s="321"/>
      <c r="B26" s="337"/>
      <c r="C26" s="338"/>
      <c r="D26" s="339"/>
      <c r="E26" s="122" t="s">
        <v>97</v>
      </c>
      <c r="F26" s="113">
        <v>1</v>
      </c>
      <c r="G26" s="114" t="s">
        <v>93</v>
      </c>
      <c r="H26" s="115"/>
      <c r="I26" s="118"/>
      <c r="J26" s="119"/>
      <c r="K26" s="120"/>
      <c r="L26" s="121"/>
      <c r="M26" s="118"/>
      <c r="N26" s="119"/>
      <c r="O26" s="120"/>
      <c r="P26" s="121"/>
      <c r="Q26" s="118"/>
      <c r="R26" s="119"/>
    </row>
    <row r="27" spans="1:18" s="136" customFormat="1" ht="23.25" customHeight="1" x14ac:dyDescent="0.15">
      <c r="A27" s="321"/>
      <c r="B27" s="337"/>
      <c r="C27" s="338"/>
      <c r="D27" s="339"/>
      <c r="E27" s="122" t="s">
        <v>98</v>
      </c>
      <c r="F27" s="113">
        <v>1</v>
      </c>
      <c r="G27" s="114" t="s">
        <v>93</v>
      </c>
      <c r="H27" s="115"/>
      <c r="I27" s="118"/>
      <c r="J27" s="119"/>
      <c r="K27" s="120"/>
      <c r="L27" s="121"/>
      <c r="M27" s="118"/>
      <c r="N27" s="119"/>
      <c r="O27" s="120"/>
      <c r="P27" s="121"/>
      <c r="Q27" s="118"/>
      <c r="R27" s="119"/>
    </row>
    <row r="28" spans="1:18" s="136" customFormat="1" ht="23.25" customHeight="1" x14ac:dyDescent="0.15">
      <c r="A28" s="321"/>
      <c r="B28" s="337"/>
      <c r="C28" s="338"/>
      <c r="D28" s="339"/>
      <c r="E28" s="122" t="s">
        <v>99</v>
      </c>
      <c r="F28" s="113">
        <v>1</v>
      </c>
      <c r="G28" s="114">
        <v>1</v>
      </c>
      <c r="H28" s="115"/>
      <c r="I28" s="118"/>
      <c r="J28" s="119"/>
      <c r="K28" s="120"/>
      <c r="L28" s="121"/>
      <c r="M28" s="118"/>
      <c r="N28" s="119"/>
      <c r="O28" s="120"/>
      <c r="P28" s="121"/>
      <c r="Q28" s="118"/>
      <c r="R28" s="119"/>
    </row>
    <row r="29" spans="1:18" s="136" customFormat="1" ht="23.25" customHeight="1" x14ac:dyDescent="0.15">
      <c r="A29" s="321"/>
      <c r="B29" s="337"/>
      <c r="C29" s="338"/>
      <c r="D29" s="339"/>
      <c r="E29" s="122" t="s">
        <v>100</v>
      </c>
      <c r="F29" s="113">
        <v>1</v>
      </c>
      <c r="G29" s="114" t="s">
        <v>93</v>
      </c>
      <c r="H29" s="115"/>
      <c r="I29" s="118"/>
      <c r="J29" s="119"/>
      <c r="K29" s="120"/>
      <c r="L29" s="121"/>
      <c r="M29" s="118"/>
      <c r="N29" s="119"/>
      <c r="O29" s="120"/>
      <c r="P29" s="121"/>
      <c r="Q29" s="118"/>
      <c r="R29" s="119"/>
    </row>
    <row r="30" spans="1:18" s="136" customFormat="1" ht="23.25" customHeight="1" x14ac:dyDescent="0.15">
      <c r="A30" s="321"/>
      <c r="B30" s="337"/>
      <c r="C30" s="338"/>
      <c r="D30" s="339"/>
      <c r="E30" s="122" t="s">
        <v>101</v>
      </c>
      <c r="F30" s="113">
        <v>1</v>
      </c>
      <c r="G30" s="114">
        <v>1</v>
      </c>
      <c r="H30" s="115"/>
      <c r="I30" s="118"/>
      <c r="J30" s="119"/>
      <c r="K30" s="120"/>
      <c r="L30" s="121"/>
      <c r="M30" s="118"/>
      <c r="N30" s="119"/>
      <c r="O30" s="120"/>
      <c r="P30" s="121"/>
      <c r="Q30" s="118"/>
      <c r="R30" s="119"/>
    </row>
    <row r="31" spans="1:18" s="136" customFormat="1" ht="23.25" customHeight="1" x14ac:dyDescent="0.15">
      <c r="A31" s="321"/>
      <c r="B31" s="337"/>
      <c r="C31" s="338"/>
      <c r="D31" s="339"/>
      <c r="E31" s="122" t="s">
        <v>102</v>
      </c>
      <c r="F31" s="113">
        <v>1</v>
      </c>
      <c r="G31" s="114"/>
      <c r="H31" s="115" t="s">
        <v>93</v>
      </c>
      <c r="I31" s="118"/>
      <c r="J31" s="119"/>
      <c r="K31" s="120"/>
      <c r="L31" s="121"/>
      <c r="M31" s="118"/>
      <c r="N31" s="119"/>
      <c r="O31" s="120"/>
      <c r="P31" s="121"/>
      <c r="Q31" s="118"/>
      <c r="R31" s="119"/>
    </row>
    <row r="32" spans="1:18" s="136" customFormat="1" ht="23.25" customHeight="1" x14ac:dyDescent="0.15">
      <c r="A32" s="321"/>
      <c r="B32" s="337"/>
      <c r="C32" s="338"/>
      <c r="D32" s="339"/>
      <c r="E32" s="122" t="s">
        <v>103</v>
      </c>
      <c r="F32" s="113">
        <v>1</v>
      </c>
      <c r="G32" s="114"/>
      <c r="H32" s="115">
        <v>1</v>
      </c>
      <c r="I32" s="118"/>
      <c r="J32" s="119"/>
      <c r="K32" s="120"/>
      <c r="L32" s="121"/>
      <c r="M32" s="118"/>
      <c r="N32" s="119"/>
      <c r="O32" s="120"/>
      <c r="P32" s="121"/>
      <c r="Q32" s="118"/>
      <c r="R32" s="119"/>
    </row>
    <row r="33" spans="1:18" s="136" customFormat="1" ht="23.25" customHeight="1" x14ac:dyDescent="0.15">
      <c r="A33" s="321"/>
      <c r="B33" s="337"/>
      <c r="C33" s="338"/>
      <c r="D33" s="339"/>
      <c r="E33" s="122" t="s">
        <v>104</v>
      </c>
      <c r="F33" s="113">
        <v>1</v>
      </c>
      <c r="G33" s="114" t="s">
        <v>93</v>
      </c>
      <c r="H33" s="115"/>
      <c r="I33" s="118"/>
      <c r="J33" s="119"/>
      <c r="K33" s="120"/>
      <c r="L33" s="121"/>
      <c r="M33" s="118"/>
      <c r="N33" s="119"/>
      <c r="O33" s="120"/>
      <c r="P33" s="121"/>
      <c r="Q33" s="118"/>
      <c r="R33" s="119"/>
    </row>
    <row r="34" spans="1:18" s="136" customFormat="1" ht="23.25" customHeight="1" x14ac:dyDescent="0.15">
      <c r="A34" s="322"/>
      <c r="B34" s="337"/>
      <c r="C34" s="338"/>
      <c r="D34" s="339"/>
      <c r="E34" s="122" t="s">
        <v>105</v>
      </c>
      <c r="F34" s="113">
        <v>1</v>
      </c>
      <c r="G34" s="114">
        <v>1</v>
      </c>
      <c r="H34" s="115"/>
      <c r="I34" s="118"/>
      <c r="J34" s="119"/>
      <c r="K34" s="120"/>
      <c r="L34" s="121"/>
      <c r="M34" s="118"/>
      <c r="N34" s="119"/>
      <c r="O34" s="120"/>
      <c r="P34" s="121"/>
      <c r="Q34" s="118"/>
      <c r="R34" s="119"/>
    </row>
    <row r="35" spans="1:18" s="136" customFormat="1" ht="23.25" customHeight="1" x14ac:dyDescent="0.15">
      <c r="A35" s="320" t="s">
        <v>77</v>
      </c>
      <c r="B35" s="323" t="s">
        <v>106</v>
      </c>
      <c r="C35" s="324"/>
      <c r="D35" s="325"/>
      <c r="E35" s="123" t="s">
        <v>107</v>
      </c>
      <c r="F35" s="98">
        <v>4</v>
      </c>
      <c r="G35" s="107"/>
      <c r="H35" s="104">
        <v>4</v>
      </c>
      <c r="I35" s="124"/>
      <c r="J35" s="111"/>
      <c r="K35" s="107"/>
      <c r="L35" s="108"/>
      <c r="M35" s="105"/>
      <c r="N35" s="106"/>
      <c r="O35" s="107"/>
      <c r="P35" s="108"/>
      <c r="Q35" s="105"/>
      <c r="R35" s="106"/>
    </row>
    <row r="36" spans="1:18" s="136" customFormat="1" ht="23.25" customHeight="1" x14ac:dyDescent="0.15">
      <c r="A36" s="321"/>
      <c r="B36" s="326"/>
      <c r="C36" s="327"/>
      <c r="D36" s="328"/>
      <c r="E36" s="123" t="s">
        <v>108</v>
      </c>
      <c r="F36" s="97">
        <v>6</v>
      </c>
      <c r="G36" s="98"/>
      <c r="H36" s="104"/>
      <c r="I36" s="110">
        <v>6</v>
      </c>
      <c r="J36" s="106"/>
      <c r="K36" s="107"/>
      <c r="L36" s="108"/>
      <c r="M36" s="105"/>
      <c r="N36" s="106"/>
      <c r="O36" s="107"/>
      <c r="P36" s="108"/>
      <c r="Q36" s="105"/>
      <c r="R36" s="106"/>
    </row>
    <row r="37" spans="1:18" s="136" customFormat="1" ht="23.25" customHeight="1" x14ac:dyDescent="0.15">
      <c r="A37" s="321"/>
      <c r="B37" s="326"/>
      <c r="C37" s="327"/>
      <c r="D37" s="328"/>
      <c r="E37" s="123" t="s">
        <v>109</v>
      </c>
      <c r="F37" s="97">
        <v>3</v>
      </c>
      <c r="G37" s="98"/>
      <c r="H37" s="104"/>
      <c r="I37" s="110">
        <v>3</v>
      </c>
      <c r="J37" s="106"/>
      <c r="K37" s="107"/>
      <c r="L37" s="108"/>
      <c r="M37" s="105"/>
      <c r="N37" s="106"/>
      <c r="O37" s="107"/>
      <c r="P37" s="108"/>
      <c r="Q37" s="105"/>
      <c r="R37" s="106"/>
    </row>
    <row r="38" spans="1:18" s="136" customFormat="1" ht="23.25" customHeight="1" x14ac:dyDescent="0.15">
      <c r="A38" s="321"/>
      <c r="B38" s="326"/>
      <c r="C38" s="327"/>
      <c r="D38" s="328"/>
      <c r="E38" s="125" t="s">
        <v>110</v>
      </c>
      <c r="F38" s="97">
        <v>1</v>
      </c>
      <c r="G38" s="126"/>
      <c r="H38" s="104"/>
      <c r="I38" s="110">
        <v>1</v>
      </c>
      <c r="J38" s="111"/>
      <c r="K38" s="98"/>
      <c r="L38" s="104"/>
      <c r="M38" s="105"/>
      <c r="N38" s="106"/>
      <c r="O38" s="107"/>
      <c r="P38" s="108"/>
      <c r="Q38" s="105"/>
      <c r="R38" s="106"/>
    </row>
    <row r="39" spans="1:18" s="136" customFormat="1" ht="23.25" customHeight="1" x14ac:dyDescent="0.15">
      <c r="A39" s="321"/>
      <c r="B39" s="326"/>
      <c r="C39" s="327"/>
      <c r="D39" s="328"/>
      <c r="E39" s="123" t="s">
        <v>111</v>
      </c>
      <c r="F39" s="97">
        <v>5</v>
      </c>
      <c r="G39" s="98"/>
      <c r="H39" s="104"/>
      <c r="I39" s="127"/>
      <c r="J39" s="111">
        <v>5</v>
      </c>
      <c r="K39" s="126"/>
      <c r="L39" s="108"/>
      <c r="M39" s="105"/>
      <c r="N39" s="106"/>
      <c r="O39" s="107"/>
      <c r="P39" s="108"/>
      <c r="Q39" s="105"/>
      <c r="R39" s="106"/>
    </row>
    <row r="40" spans="1:18" s="136" customFormat="1" ht="23.25" customHeight="1" x14ac:dyDescent="0.15">
      <c r="A40" s="321"/>
      <c r="B40" s="326"/>
      <c r="C40" s="327"/>
      <c r="D40" s="328"/>
      <c r="E40" s="123" t="s">
        <v>112</v>
      </c>
      <c r="F40" s="98">
        <v>2</v>
      </c>
      <c r="G40" s="98"/>
      <c r="H40" s="104"/>
      <c r="I40" s="110"/>
      <c r="J40" s="111">
        <v>2</v>
      </c>
      <c r="K40" s="98"/>
      <c r="L40" s="108"/>
      <c r="M40" s="105"/>
      <c r="N40" s="106"/>
      <c r="O40" s="107"/>
      <c r="P40" s="108"/>
      <c r="Q40" s="105"/>
      <c r="R40" s="106"/>
    </row>
    <row r="41" spans="1:18" s="136" customFormat="1" ht="23.25" customHeight="1" x14ac:dyDescent="0.15">
      <c r="A41" s="321"/>
      <c r="B41" s="326"/>
      <c r="C41" s="327"/>
      <c r="D41" s="328"/>
      <c r="E41" s="123" t="s">
        <v>113</v>
      </c>
      <c r="F41" s="97">
        <v>4</v>
      </c>
      <c r="G41" s="98"/>
      <c r="H41" s="104"/>
      <c r="I41" s="110"/>
      <c r="J41" s="128">
        <v>4</v>
      </c>
      <c r="K41" s="129"/>
      <c r="L41" s="104"/>
      <c r="M41" s="105"/>
      <c r="N41" s="106"/>
      <c r="O41" s="107"/>
      <c r="P41" s="108"/>
      <c r="Q41" s="105"/>
      <c r="R41" s="106"/>
    </row>
    <row r="42" spans="1:18" s="136" customFormat="1" ht="32.25" customHeight="1" x14ac:dyDescent="0.15">
      <c r="A42" s="321"/>
      <c r="B42" s="326"/>
      <c r="C42" s="327"/>
      <c r="D42" s="328"/>
      <c r="E42" s="123" t="s">
        <v>114</v>
      </c>
      <c r="F42" s="97">
        <v>1</v>
      </c>
      <c r="G42" s="98"/>
      <c r="H42" s="104"/>
      <c r="I42" s="110"/>
      <c r="J42" s="111">
        <v>1</v>
      </c>
      <c r="K42" s="98"/>
      <c r="L42" s="104"/>
      <c r="M42" s="110"/>
      <c r="N42" s="106"/>
      <c r="O42" s="107"/>
      <c r="P42" s="108"/>
      <c r="Q42" s="105"/>
      <c r="R42" s="106"/>
    </row>
    <row r="43" spans="1:18" s="136" customFormat="1" ht="23.25" customHeight="1" x14ac:dyDescent="0.15">
      <c r="A43" s="321"/>
      <c r="B43" s="326"/>
      <c r="C43" s="327"/>
      <c r="D43" s="328"/>
      <c r="E43" s="123" t="s">
        <v>115</v>
      </c>
      <c r="F43" s="97">
        <v>5</v>
      </c>
      <c r="G43" s="98"/>
      <c r="H43" s="104"/>
      <c r="I43" s="110"/>
      <c r="J43" s="130"/>
      <c r="K43" s="110">
        <v>5</v>
      </c>
      <c r="L43" s="104"/>
      <c r="M43" s="105"/>
      <c r="N43" s="106"/>
      <c r="O43" s="107"/>
      <c r="P43" s="108"/>
      <c r="Q43" s="105"/>
      <c r="R43" s="106"/>
    </row>
    <row r="44" spans="1:18" s="136" customFormat="1" ht="23.25" customHeight="1" x14ac:dyDescent="0.15">
      <c r="A44" s="321"/>
      <c r="B44" s="326"/>
      <c r="C44" s="327"/>
      <c r="D44" s="328"/>
      <c r="E44" s="123" t="s">
        <v>116</v>
      </c>
      <c r="F44" s="97">
        <v>3</v>
      </c>
      <c r="G44" s="98"/>
      <c r="H44" s="104"/>
      <c r="I44" s="110"/>
      <c r="J44" s="111"/>
      <c r="K44" s="98">
        <v>3</v>
      </c>
      <c r="L44" s="104"/>
      <c r="M44" s="105"/>
      <c r="N44" s="106"/>
      <c r="O44" s="107"/>
      <c r="P44" s="108"/>
      <c r="Q44" s="105"/>
      <c r="R44" s="106"/>
    </row>
    <row r="45" spans="1:18" s="136" customFormat="1" ht="23.25" customHeight="1" x14ac:dyDescent="0.15">
      <c r="A45" s="321"/>
      <c r="B45" s="326"/>
      <c r="C45" s="327"/>
      <c r="D45" s="328"/>
      <c r="E45" s="123" t="s">
        <v>117</v>
      </c>
      <c r="F45" s="97">
        <v>2</v>
      </c>
      <c r="G45" s="98"/>
      <c r="H45" s="104"/>
      <c r="I45" s="110"/>
      <c r="J45" s="111"/>
      <c r="K45" s="98">
        <v>2</v>
      </c>
      <c r="L45" s="131"/>
      <c r="M45" s="105"/>
      <c r="N45" s="106"/>
      <c r="O45" s="107"/>
      <c r="P45" s="108"/>
      <c r="Q45" s="105"/>
      <c r="R45" s="106"/>
    </row>
    <row r="46" spans="1:18" s="136" customFormat="1" ht="30.75" customHeight="1" x14ac:dyDescent="0.15">
      <c r="A46" s="321"/>
      <c r="B46" s="326"/>
      <c r="C46" s="327"/>
      <c r="D46" s="328"/>
      <c r="E46" s="123" t="s">
        <v>118</v>
      </c>
      <c r="F46" s="97">
        <v>1</v>
      </c>
      <c r="G46" s="98"/>
      <c r="H46" s="104"/>
      <c r="I46" s="110"/>
      <c r="J46" s="111"/>
      <c r="K46" s="98">
        <v>1</v>
      </c>
      <c r="L46" s="104"/>
      <c r="M46" s="110"/>
      <c r="N46" s="106"/>
      <c r="O46" s="107"/>
      <c r="P46" s="108"/>
      <c r="Q46" s="105"/>
      <c r="R46" s="106"/>
    </row>
    <row r="47" spans="1:18" s="136" customFormat="1" ht="23.25" customHeight="1" x14ac:dyDescent="0.15">
      <c r="A47" s="321"/>
      <c r="B47" s="329"/>
      <c r="C47" s="330"/>
      <c r="D47" s="331"/>
      <c r="E47" s="106" t="s">
        <v>119</v>
      </c>
      <c r="F47" s="97">
        <v>1</v>
      </c>
      <c r="G47" s="98"/>
      <c r="H47" s="104"/>
      <c r="I47" s="110"/>
      <c r="J47" s="111"/>
      <c r="K47" s="98">
        <v>1</v>
      </c>
      <c r="L47" s="104"/>
      <c r="M47" s="110"/>
      <c r="N47" s="106"/>
      <c r="O47" s="107"/>
      <c r="P47" s="108"/>
      <c r="Q47" s="105"/>
      <c r="R47" s="106"/>
    </row>
    <row r="48" spans="1:18" s="136" customFormat="1" ht="23.25" customHeight="1" x14ac:dyDescent="0.15">
      <c r="A48" s="321"/>
      <c r="B48" s="323" t="s">
        <v>120</v>
      </c>
      <c r="C48" s="324"/>
      <c r="D48" s="325"/>
      <c r="E48" s="125" t="s">
        <v>121</v>
      </c>
      <c r="F48" s="97">
        <v>1</v>
      </c>
      <c r="G48" s="126"/>
      <c r="H48" s="104"/>
      <c r="I48" s="110">
        <v>1</v>
      </c>
      <c r="J48" s="111"/>
      <c r="K48" s="98"/>
      <c r="L48" s="104"/>
      <c r="M48" s="110"/>
      <c r="N48" s="111"/>
      <c r="O48" s="98"/>
      <c r="P48" s="104"/>
      <c r="Q48" s="110"/>
      <c r="R48" s="111"/>
    </row>
    <row r="49" spans="1:18" s="136" customFormat="1" ht="23.25" customHeight="1" x14ac:dyDescent="0.15">
      <c r="A49" s="321"/>
      <c r="B49" s="326"/>
      <c r="C49" s="327"/>
      <c r="D49" s="328"/>
      <c r="E49" s="125" t="s">
        <v>122</v>
      </c>
      <c r="F49" s="97">
        <v>1</v>
      </c>
      <c r="G49" s="126"/>
      <c r="H49" s="104"/>
      <c r="I49" s="110"/>
      <c r="J49" s="111">
        <v>1</v>
      </c>
      <c r="K49" s="98"/>
      <c r="L49" s="104"/>
      <c r="M49" s="110"/>
      <c r="N49" s="111"/>
      <c r="O49" s="98"/>
      <c r="P49" s="104"/>
      <c r="Q49" s="110"/>
      <c r="R49" s="111"/>
    </row>
    <row r="50" spans="1:18" s="136" customFormat="1" ht="23.25" customHeight="1" x14ac:dyDescent="0.15">
      <c r="A50" s="321"/>
      <c r="B50" s="329"/>
      <c r="C50" s="330"/>
      <c r="D50" s="331"/>
      <c r="E50" s="125" t="s">
        <v>123</v>
      </c>
      <c r="F50" s="97">
        <v>4</v>
      </c>
      <c r="G50" s="126"/>
      <c r="H50" s="104"/>
      <c r="I50" s="110"/>
      <c r="J50" s="111"/>
      <c r="K50" s="98"/>
      <c r="L50" s="104">
        <v>4</v>
      </c>
      <c r="M50" s="110"/>
      <c r="N50" s="111"/>
      <c r="O50" s="98"/>
      <c r="P50" s="104"/>
      <c r="Q50" s="110"/>
      <c r="R50" s="111"/>
    </row>
    <row r="51" spans="1:18" s="136" customFormat="1" ht="23.25" customHeight="1" x14ac:dyDescent="0.15">
      <c r="A51" s="321"/>
      <c r="B51" s="326" t="s">
        <v>124</v>
      </c>
      <c r="C51" s="327"/>
      <c r="D51" s="328"/>
      <c r="E51" s="132" t="s">
        <v>125</v>
      </c>
      <c r="F51" s="97">
        <v>8</v>
      </c>
      <c r="G51" s="126"/>
      <c r="H51" s="104"/>
      <c r="I51" s="110"/>
      <c r="J51" s="111"/>
      <c r="K51" s="98"/>
      <c r="L51" s="104">
        <v>8</v>
      </c>
      <c r="M51" s="110"/>
      <c r="N51" s="111"/>
      <c r="O51" s="98"/>
      <c r="P51" s="104"/>
      <c r="Q51" s="110"/>
      <c r="R51" s="111"/>
    </row>
    <row r="52" spans="1:18" s="136" customFormat="1" ht="23.25" customHeight="1" x14ac:dyDescent="0.15">
      <c r="A52" s="321"/>
      <c r="B52" s="326"/>
      <c r="C52" s="327"/>
      <c r="D52" s="328"/>
      <c r="E52" s="103" t="s">
        <v>126</v>
      </c>
      <c r="F52" s="97">
        <v>4</v>
      </c>
      <c r="G52" s="126"/>
      <c r="H52" s="104"/>
      <c r="I52" s="110"/>
      <c r="J52" s="111"/>
      <c r="K52" s="98"/>
      <c r="L52" s="104">
        <v>4</v>
      </c>
      <c r="M52" s="110"/>
      <c r="N52" s="111"/>
      <c r="O52" s="98"/>
      <c r="P52" s="104"/>
      <c r="Q52" s="110"/>
      <c r="R52" s="111"/>
    </row>
    <row r="53" spans="1:18" s="136" customFormat="1" ht="23.25" customHeight="1" x14ac:dyDescent="0.15">
      <c r="A53" s="321"/>
      <c r="B53" s="326"/>
      <c r="C53" s="327"/>
      <c r="D53" s="328"/>
      <c r="E53" s="103" t="s">
        <v>127</v>
      </c>
      <c r="F53" s="97">
        <v>14</v>
      </c>
      <c r="G53" s="126"/>
      <c r="H53" s="104"/>
      <c r="I53" s="110"/>
      <c r="J53" s="111"/>
      <c r="K53" s="98"/>
      <c r="L53" s="104"/>
      <c r="M53" s="110">
        <v>14</v>
      </c>
      <c r="N53" s="111"/>
      <c r="O53" s="98"/>
      <c r="P53" s="104"/>
      <c r="Q53" s="110"/>
      <c r="R53" s="111"/>
    </row>
    <row r="54" spans="1:18" s="136" customFormat="1" ht="23.25" customHeight="1" x14ac:dyDescent="0.15">
      <c r="A54" s="321"/>
      <c r="B54" s="326"/>
      <c r="C54" s="327"/>
      <c r="D54" s="328"/>
      <c r="E54" s="103" t="s">
        <v>128</v>
      </c>
      <c r="F54" s="97">
        <v>4</v>
      </c>
      <c r="G54" s="126"/>
      <c r="H54" s="104"/>
      <c r="I54" s="110"/>
      <c r="J54" s="111"/>
      <c r="K54" s="98"/>
      <c r="L54" s="104"/>
      <c r="M54" s="110"/>
      <c r="N54" s="111">
        <v>4</v>
      </c>
      <c r="O54" s="98"/>
      <c r="P54" s="104"/>
      <c r="Q54" s="110"/>
      <c r="R54" s="111"/>
    </row>
    <row r="55" spans="1:18" s="136" customFormat="1" ht="23.25" customHeight="1" x14ac:dyDescent="0.15">
      <c r="A55" s="321"/>
      <c r="B55" s="326"/>
      <c r="C55" s="327"/>
      <c r="D55" s="328"/>
      <c r="E55" s="133" t="s">
        <v>129</v>
      </c>
      <c r="F55" s="97">
        <v>1</v>
      </c>
      <c r="G55" s="126"/>
      <c r="H55" s="104"/>
      <c r="I55" s="110"/>
      <c r="J55" s="111"/>
      <c r="K55" s="98"/>
      <c r="L55" s="104"/>
      <c r="M55" s="110"/>
      <c r="N55" s="111">
        <v>1</v>
      </c>
      <c r="O55" s="98"/>
      <c r="P55" s="104"/>
      <c r="Q55" s="110"/>
      <c r="R55" s="111"/>
    </row>
    <row r="56" spans="1:18" s="136" customFormat="1" ht="23.25" customHeight="1" x14ac:dyDescent="0.15">
      <c r="A56" s="321"/>
      <c r="B56" s="323" t="s">
        <v>130</v>
      </c>
      <c r="C56" s="324"/>
      <c r="D56" s="325"/>
      <c r="E56" s="103" t="s">
        <v>131</v>
      </c>
      <c r="F56" s="97">
        <v>1</v>
      </c>
      <c r="G56" s="318">
        <v>1</v>
      </c>
      <c r="H56" s="356"/>
      <c r="I56" s="356"/>
      <c r="J56" s="356"/>
      <c r="K56" s="356"/>
      <c r="L56" s="319"/>
      <c r="M56" s="98"/>
      <c r="N56" s="104"/>
      <c r="O56" s="98"/>
      <c r="P56" s="104"/>
      <c r="Q56" s="110"/>
      <c r="R56" s="111"/>
    </row>
    <row r="57" spans="1:18" s="136" customFormat="1" ht="23.25" customHeight="1" x14ac:dyDescent="0.15">
      <c r="A57" s="321"/>
      <c r="B57" s="326"/>
      <c r="C57" s="327"/>
      <c r="D57" s="328"/>
      <c r="E57" s="103" t="s">
        <v>132</v>
      </c>
      <c r="F57" s="97">
        <v>2</v>
      </c>
      <c r="G57" s="98"/>
      <c r="H57" s="104"/>
      <c r="I57" s="110"/>
      <c r="J57" s="111"/>
      <c r="K57" s="98">
        <v>2</v>
      </c>
      <c r="L57" s="104"/>
      <c r="M57" s="134"/>
      <c r="N57" s="111"/>
      <c r="O57" s="98"/>
      <c r="P57" s="104"/>
      <c r="Q57" s="110"/>
      <c r="R57" s="111"/>
    </row>
    <row r="58" spans="1:18" s="136" customFormat="1" ht="23.25" customHeight="1" x14ac:dyDescent="0.15">
      <c r="A58" s="321"/>
      <c r="B58" s="326"/>
      <c r="C58" s="327"/>
      <c r="D58" s="328"/>
      <c r="E58" s="103" t="s">
        <v>133</v>
      </c>
      <c r="F58" s="97">
        <v>3</v>
      </c>
      <c r="G58" s="98"/>
      <c r="H58" s="104"/>
      <c r="I58" s="110"/>
      <c r="J58" s="111"/>
      <c r="K58" s="98">
        <v>3</v>
      </c>
      <c r="L58" s="104"/>
      <c r="M58" s="110"/>
      <c r="N58" s="111"/>
      <c r="O58" s="98"/>
      <c r="P58" s="104"/>
      <c r="Q58" s="110"/>
      <c r="R58" s="111"/>
    </row>
    <row r="59" spans="1:18" s="136" customFormat="1" ht="23.25" customHeight="1" x14ac:dyDescent="0.15">
      <c r="A59" s="321"/>
      <c r="B59" s="326"/>
      <c r="C59" s="327"/>
      <c r="D59" s="328"/>
      <c r="E59" s="103" t="s">
        <v>134</v>
      </c>
      <c r="F59" s="97">
        <v>1</v>
      </c>
      <c r="G59" s="98"/>
      <c r="H59" s="104"/>
      <c r="I59" s="110"/>
      <c r="J59" s="111"/>
      <c r="K59" s="98"/>
      <c r="L59" s="104"/>
      <c r="M59" s="110"/>
      <c r="N59" s="111">
        <v>1</v>
      </c>
      <c r="O59" s="98"/>
      <c r="P59" s="104"/>
      <c r="Q59" s="110"/>
      <c r="R59" s="111"/>
    </row>
    <row r="60" spans="1:18" s="136" customFormat="1" ht="23.25" customHeight="1" x14ac:dyDescent="0.15">
      <c r="A60" s="321"/>
      <c r="B60" s="329"/>
      <c r="C60" s="330"/>
      <c r="D60" s="331"/>
      <c r="E60" s="103" t="s">
        <v>135</v>
      </c>
      <c r="F60" s="97">
        <v>1</v>
      </c>
      <c r="G60" s="98"/>
      <c r="H60" s="104"/>
      <c r="I60" s="110"/>
      <c r="J60" s="111"/>
      <c r="K60" s="98"/>
      <c r="L60" s="104"/>
      <c r="M60" s="110"/>
      <c r="N60" s="111"/>
      <c r="O60" s="98"/>
      <c r="P60" s="104"/>
      <c r="Q60" s="110"/>
      <c r="R60" s="111">
        <v>1</v>
      </c>
    </row>
    <row r="61" spans="1:18" s="136" customFormat="1" ht="23.25" customHeight="1" x14ac:dyDescent="0.15">
      <c r="A61" s="321"/>
      <c r="B61" s="323" t="s">
        <v>136</v>
      </c>
      <c r="C61" s="324"/>
      <c r="D61" s="325"/>
      <c r="E61" s="103" t="s">
        <v>137</v>
      </c>
      <c r="F61" s="97">
        <v>4</v>
      </c>
      <c r="G61" s="98"/>
      <c r="H61" s="104"/>
      <c r="I61" s="110"/>
      <c r="J61" s="111">
        <v>4</v>
      </c>
      <c r="K61" s="126"/>
      <c r="L61" s="104"/>
      <c r="M61" s="110"/>
      <c r="N61" s="111"/>
      <c r="O61" s="98"/>
      <c r="P61" s="104"/>
      <c r="Q61" s="110"/>
      <c r="R61" s="111"/>
    </row>
    <row r="62" spans="1:18" s="136" customFormat="1" ht="23.25" customHeight="1" x14ac:dyDescent="0.15">
      <c r="A62" s="321"/>
      <c r="B62" s="326"/>
      <c r="C62" s="327"/>
      <c r="D62" s="328"/>
      <c r="E62" s="103" t="s">
        <v>138</v>
      </c>
      <c r="F62" s="97">
        <v>1</v>
      </c>
      <c r="G62" s="98"/>
      <c r="H62" s="104"/>
      <c r="I62" s="110">
        <v>1</v>
      </c>
      <c r="J62" s="111"/>
      <c r="K62" s="98"/>
      <c r="L62" s="104"/>
      <c r="M62" s="110"/>
      <c r="N62" s="111"/>
      <c r="O62" s="98"/>
      <c r="P62" s="104"/>
      <c r="Q62" s="110"/>
      <c r="R62" s="111"/>
    </row>
    <row r="63" spans="1:18" s="136" customFormat="1" ht="23.25" customHeight="1" x14ac:dyDescent="0.15">
      <c r="A63" s="321"/>
      <c r="B63" s="326"/>
      <c r="C63" s="327"/>
      <c r="D63" s="328"/>
      <c r="E63" s="103" t="s">
        <v>139</v>
      </c>
      <c r="F63" s="97">
        <v>1</v>
      </c>
      <c r="G63" s="98"/>
      <c r="H63" s="104"/>
      <c r="I63" s="110"/>
      <c r="J63" s="111"/>
      <c r="K63" s="98"/>
      <c r="L63" s="104">
        <v>1</v>
      </c>
      <c r="M63" s="110"/>
      <c r="N63" s="111"/>
      <c r="O63" s="98"/>
      <c r="P63" s="104"/>
      <c r="Q63" s="110"/>
      <c r="R63" s="111"/>
    </row>
    <row r="64" spans="1:18" s="136" customFormat="1" ht="23.25" customHeight="1" x14ac:dyDescent="0.15">
      <c r="A64" s="321"/>
      <c r="B64" s="326"/>
      <c r="C64" s="327"/>
      <c r="D64" s="328"/>
      <c r="E64" s="103" t="s">
        <v>140</v>
      </c>
      <c r="F64" s="97">
        <v>1</v>
      </c>
      <c r="G64" s="98"/>
      <c r="H64" s="104"/>
      <c r="I64" s="110"/>
      <c r="J64" s="111"/>
      <c r="K64" s="98"/>
      <c r="L64" s="104"/>
      <c r="M64" s="110"/>
      <c r="N64" s="111">
        <v>1</v>
      </c>
      <c r="O64" s="98"/>
      <c r="P64" s="104"/>
      <c r="Q64" s="110"/>
      <c r="R64" s="111"/>
    </row>
    <row r="65" spans="1:19" s="136" customFormat="1" ht="23.25" customHeight="1" x14ac:dyDescent="0.15">
      <c r="A65" s="321"/>
      <c r="B65" s="326"/>
      <c r="C65" s="327"/>
      <c r="D65" s="328"/>
      <c r="E65" s="103" t="s">
        <v>141</v>
      </c>
      <c r="F65" s="97">
        <v>2</v>
      </c>
      <c r="G65" s="98"/>
      <c r="H65" s="104"/>
      <c r="I65" s="110"/>
      <c r="J65" s="111"/>
      <c r="K65" s="98"/>
      <c r="L65" s="104"/>
      <c r="M65" s="110"/>
      <c r="N65" s="111">
        <v>2</v>
      </c>
      <c r="O65" s="98"/>
      <c r="P65" s="104"/>
      <c r="Q65" s="110"/>
      <c r="R65" s="111"/>
    </row>
    <row r="66" spans="1:19" s="136" customFormat="1" ht="23.25" customHeight="1" x14ac:dyDescent="0.15">
      <c r="A66" s="321"/>
      <c r="B66" s="326"/>
      <c r="C66" s="327"/>
      <c r="D66" s="328"/>
      <c r="E66" s="103" t="s">
        <v>142</v>
      </c>
      <c r="F66" s="97">
        <v>36</v>
      </c>
      <c r="G66" s="98"/>
      <c r="H66" s="104"/>
      <c r="I66" s="98"/>
      <c r="J66" s="104"/>
      <c r="K66" s="110"/>
      <c r="L66" s="126"/>
      <c r="M66" s="110"/>
      <c r="N66" s="332">
        <v>36</v>
      </c>
      <c r="O66" s="333"/>
      <c r="P66" s="106"/>
      <c r="Q66" s="110"/>
      <c r="R66" s="111"/>
    </row>
    <row r="67" spans="1:19" s="136" customFormat="1" ht="23.25" customHeight="1" x14ac:dyDescent="0.15">
      <c r="A67" s="321"/>
      <c r="B67" s="326"/>
      <c r="C67" s="327"/>
      <c r="D67" s="328"/>
      <c r="E67" s="103" t="s">
        <v>143</v>
      </c>
      <c r="F67" s="97">
        <v>8</v>
      </c>
      <c r="G67" s="98"/>
      <c r="H67" s="104"/>
      <c r="I67" s="98"/>
      <c r="J67" s="104"/>
      <c r="K67" s="110"/>
      <c r="L67" s="111"/>
      <c r="M67" s="110"/>
      <c r="N67" s="104"/>
      <c r="O67" s="98"/>
      <c r="P67" s="332">
        <v>8</v>
      </c>
      <c r="Q67" s="333"/>
      <c r="R67" s="111"/>
    </row>
    <row r="68" spans="1:19" s="136" customFormat="1" ht="23.25" customHeight="1" x14ac:dyDescent="0.15">
      <c r="A68" s="321"/>
      <c r="B68" s="329"/>
      <c r="C68" s="330"/>
      <c r="D68" s="331"/>
      <c r="E68" s="103" t="s">
        <v>144</v>
      </c>
      <c r="F68" s="97">
        <v>20</v>
      </c>
      <c r="G68" s="98"/>
      <c r="H68" s="104"/>
      <c r="I68" s="98"/>
      <c r="J68" s="104"/>
      <c r="K68" s="110"/>
      <c r="L68" s="111"/>
      <c r="M68" s="110"/>
      <c r="N68" s="104"/>
      <c r="O68" s="98"/>
      <c r="P68" s="104"/>
      <c r="Q68" s="98">
        <v>20</v>
      </c>
      <c r="R68" s="111"/>
    </row>
    <row r="69" spans="1:19" s="136" customFormat="1" ht="23.25" customHeight="1" x14ac:dyDescent="0.15">
      <c r="A69" s="321"/>
      <c r="B69" s="318" t="s">
        <v>145</v>
      </c>
      <c r="C69" s="356"/>
      <c r="D69" s="319"/>
      <c r="E69" s="135" t="s">
        <v>146</v>
      </c>
      <c r="F69" s="97">
        <v>2</v>
      </c>
      <c r="G69" s="318">
        <v>2</v>
      </c>
      <c r="H69" s="319"/>
      <c r="I69" s="98"/>
      <c r="J69" s="104"/>
      <c r="K69" s="110"/>
      <c r="L69" s="111"/>
      <c r="M69" s="110"/>
      <c r="N69" s="104"/>
      <c r="O69" s="98"/>
      <c r="P69" s="104"/>
      <c r="Q69" s="110"/>
      <c r="R69" s="111"/>
    </row>
    <row r="70" spans="1:19" s="136" customFormat="1" ht="23.25" customHeight="1" x14ac:dyDescent="0.15">
      <c r="A70" s="321"/>
      <c r="B70" s="310" t="s">
        <v>147</v>
      </c>
      <c r="C70" s="311"/>
      <c r="D70" s="312"/>
      <c r="E70" s="106" t="s">
        <v>148</v>
      </c>
      <c r="F70" s="97">
        <v>1</v>
      </c>
      <c r="G70" s="98"/>
      <c r="H70" s="104"/>
      <c r="I70" s="110">
        <v>1</v>
      </c>
      <c r="J70" s="111"/>
      <c r="K70" s="98"/>
      <c r="L70" s="104"/>
      <c r="M70" s="110"/>
      <c r="N70" s="106"/>
      <c r="O70" s="107"/>
      <c r="P70" s="108"/>
      <c r="Q70" s="105"/>
      <c r="R70" s="106"/>
    </row>
    <row r="71" spans="1:19" s="136" customFormat="1" ht="23.25" customHeight="1" x14ac:dyDescent="0.15">
      <c r="A71" s="321"/>
      <c r="B71" s="361"/>
      <c r="C71" s="362"/>
      <c r="D71" s="363"/>
      <c r="E71" s="106" t="s">
        <v>149</v>
      </c>
      <c r="F71" s="97">
        <v>1</v>
      </c>
      <c r="G71" s="98"/>
      <c r="H71" s="104"/>
      <c r="I71" s="110"/>
      <c r="J71" s="111">
        <v>1</v>
      </c>
      <c r="K71" s="98"/>
      <c r="L71" s="104"/>
      <c r="M71" s="110"/>
      <c r="N71" s="106"/>
      <c r="O71" s="107"/>
      <c r="P71" s="108"/>
      <c r="Q71" s="105"/>
      <c r="R71" s="106"/>
    </row>
    <row r="72" spans="1:19" s="136" customFormat="1" ht="23.25" customHeight="1" x14ac:dyDescent="0.15">
      <c r="A72" s="321"/>
      <c r="B72" s="361"/>
      <c r="C72" s="362"/>
      <c r="D72" s="363"/>
      <c r="E72" s="106" t="s">
        <v>150</v>
      </c>
      <c r="F72" s="97">
        <v>1</v>
      </c>
      <c r="G72" s="98"/>
      <c r="H72" s="104"/>
      <c r="I72" s="110"/>
      <c r="J72" s="111"/>
      <c r="K72" s="98">
        <v>1</v>
      </c>
      <c r="L72" s="104"/>
      <c r="M72" s="110"/>
      <c r="N72" s="106"/>
      <c r="O72" s="107"/>
      <c r="P72" s="108"/>
      <c r="Q72" s="105"/>
      <c r="R72" s="106"/>
    </row>
    <row r="73" spans="1:19" s="136" customFormat="1" ht="23.25" customHeight="1" x14ac:dyDescent="0.15">
      <c r="A73" s="321"/>
      <c r="B73" s="361"/>
      <c r="C73" s="362"/>
      <c r="D73" s="363"/>
      <c r="E73" s="106" t="s">
        <v>151</v>
      </c>
      <c r="F73" s="97">
        <v>1</v>
      </c>
      <c r="G73" s="98"/>
      <c r="H73" s="104"/>
      <c r="I73" s="110"/>
      <c r="J73" s="111"/>
      <c r="K73" s="98"/>
      <c r="L73" s="104">
        <v>1</v>
      </c>
      <c r="M73" s="110"/>
      <c r="N73" s="106"/>
      <c r="O73" s="107"/>
      <c r="P73" s="108"/>
      <c r="Q73" s="105"/>
      <c r="R73" s="106"/>
    </row>
    <row r="74" spans="1:19" s="136" customFormat="1" ht="23.25" customHeight="1" x14ac:dyDescent="0.15">
      <c r="A74" s="321"/>
      <c r="B74" s="361"/>
      <c r="C74" s="362"/>
      <c r="D74" s="363"/>
      <c r="E74" s="109" t="s">
        <v>152</v>
      </c>
      <c r="F74" s="97">
        <v>4</v>
      </c>
      <c r="G74" s="98"/>
      <c r="H74" s="104"/>
      <c r="I74" s="110"/>
      <c r="J74" s="111"/>
      <c r="K74" s="364">
        <v>4</v>
      </c>
      <c r="L74" s="364"/>
      <c r="M74" s="110"/>
      <c r="N74" s="104"/>
      <c r="O74" s="98"/>
      <c r="P74" s="104"/>
      <c r="Q74" s="110"/>
      <c r="R74" s="111"/>
    </row>
    <row r="75" spans="1:19" s="136" customFormat="1" ht="23.25" customHeight="1" x14ac:dyDescent="0.15">
      <c r="A75" s="321"/>
      <c r="B75" s="361"/>
      <c r="C75" s="362"/>
      <c r="D75" s="363"/>
      <c r="E75" s="109" t="s">
        <v>153</v>
      </c>
      <c r="F75" s="97">
        <v>4</v>
      </c>
      <c r="G75" s="98"/>
      <c r="H75" s="104"/>
      <c r="I75" s="110"/>
      <c r="J75" s="111"/>
      <c r="K75" s="98"/>
      <c r="L75" s="104"/>
      <c r="M75" s="365">
        <v>4</v>
      </c>
      <c r="N75" s="366"/>
      <c r="O75" s="98"/>
      <c r="P75" s="104"/>
      <c r="Q75" s="110"/>
      <c r="R75" s="111"/>
    </row>
    <row r="76" spans="1:19" s="136" customFormat="1" ht="23.25" customHeight="1" x14ac:dyDescent="0.15">
      <c r="A76" s="321"/>
      <c r="B76" s="361"/>
      <c r="C76" s="362"/>
      <c r="D76" s="363"/>
      <c r="E76" s="109" t="s">
        <v>154</v>
      </c>
      <c r="F76" s="97">
        <v>4</v>
      </c>
      <c r="G76" s="98"/>
      <c r="H76" s="104"/>
      <c r="I76" s="110"/>
      <c r="J76" s="111"/>
      <c r="K76" s="98"/>
      <c r="L76" s="104"/>
      <c r="M76" s="110"/>
      <c r="N76" s="104"/>
      <c r="O76" s="364">
        <v>4</v>
      </c>
      <c r="P76" s="364"/>
      <c r="Q76" s="110"/>
      <c r="R76" s="104"/>
    </row>
    <row r="77" spans="1:19" s="136" customFormat="1" ht="23.25" customHeight="1" x14ac:dyDescent="0.15">
      <c r="A77" s="321"/>
      <c r="B77" s="361"/>
      <c r="C77" s="362"/>
      <c r="D77" s="363"/>
      <c r="E77" s="109" t="s">
        <v>155</v>
      </c>
      <c r="F77" s="97">
        <v>4</v>
      </c>
      <c r="G77" s="98"/>
      <c r="H77" s="104"/>
      <c r="I77" s="110"/>
      <c r="J77" s="111"/>
      <c r="K77" s="98"/>
      <c r="L77" s="104"/>
      <c r="M77" s="98"/>
      <c r="N77" s="104"/>
      <c r="O77" s="110"/>
      <c r="P77" s="111"/>
      <c r="Q77" s="365">
        <v>4</v>
      </c>
      <c r="R77" s="366"/>
    </row>
    <row r="78" spans="1:19" s="136" customFormat="1" ht="23.25" customHeight="1" x14ac:dyDescent="0.15">
      <c r="A78" s="322"/>
      <c r="B78" s="313"/>
      <c r="C78" s="314"/>
      <c r="D78" s="315"/>
      <c r="E78" s="109" t="s">
        <v>156</v>
      </c>
      <c r="F78" s="97">
        <v>1</v>
      </c>
      <c r="G78" s="98"/>
      <c r="H78" s="104"/>
      <c r="I78" s="110"/>
      <c r="J78" s="111">
        <v>1</v>
      </c>
      <c r="K78" s="98"/>
      <c r="L78" s="104"/>
      <c r="M78" s="98"/>
      <c r="N78" s="104"/>
      <c r="O78" s="110"/>
      <c r="P78" s="111"/>
      <c r="Q78" s="110"/>
      <c r="R78" s="104"/>
    </row>
    <row r="79" spans="1:19" s="136" customFormat="1" ht="23.25" customHeight="1" x14ac:dyDescent="0.15">
      <c r="B79" s="79"/>
      <c r="C79" s="137" t="s">
        <v>157</v>
      </c>
      <c r="E79" s="137"/>
    </row>
    <row r="80" spans="1:19" s="136" customFormat="1" ht="23.25" customHeight="1" x14ac:dyDescent="0.15">
      <c r="B80" s="136" t="s">
        <v>158</v>
      </c>
      <c r="C80" s="360" t="s">
        <v>159</v>
      </c>
      <c r="D80" s="360"/>
      <c r="E80" s="360"/>
      <c r="F80" s="360"/>
      <c r="G80" s="360"/>
      <c r="H80" s="360"/>
      <c r="I80" s="360"/>
      <c r="J80" s="360"/>
      <c r="K80" s="360"/>
      <c r="L80" s="360"/>
      <c r="M80" s="360"/>
      <c r="N80" s="360"/>
      <c r="O80" s="360"/>
      <c r="P80" s="360"/>
      <c r="Q80" s="360"/>
      <c r="R80" s="360"/>
      <c r="S80" s="79"/>
    </row>
    <row r="81" spans="3:18" ht="23.1" customHeight="1" x14ac:dyDescent="0.15">
      <c r="C81" s="138" t="s">
        <v>160</v>
      </c>
      <c r="D81" s="136"/>
      <c r="E81" s="136"/>
      <c r="F81" s="136"/>
      <c r="G81" s="136"/>
      <c r="H81" s="136"/>
      <c r="I81" s="136"/>
      <c r="J81" s="136"/>
      <c r="K81" s="136"/>
      <c r="L81" s="136"/>
      <c r="M81" s="136"/>
      <c r="N81" s="136"/>
      <c r="O81" s="136"/>
      <c r="P81" s="136"/>
      <c r="Q81" s="136"/>
      <c r="R81" s="136"/>
    </row>
    <row r="82" spans="3:18" ht="23.1" customHeight="1" x14ac:dyDescent="0.15">
      <c r="C82" s="136" t="s">
        <v>161</v>
      </c>
      <c r="D82" s="136"/>
      <c r="E82" s="136"/>
      <c r="F82" s="136"/>
      <c r="G82" s="136"/>
      <c r="H82" s="136"/>
      <c r="I82" s="136"/>
      <c r="J82" s="136"/>
      <c r="K82" s="136"/>
      <c r="L82" s="136"/>
      <c r="M82" s="136"/>
      <c r="N82" s="136"/>
      <c r="O82" s="136"/>
      <c r="P82" s="136"/>
      <c r="Q82" s="136"/>
      <c r="R82" s="136"/>
    </row>
    <row r="83" spans="3:18" ht="21.75" customHeight="1" x14ac:dyDescent="0.15">
      <c r="C83" s="138" t="s">
        <v>162</v>
      </c>
      <c r="D83" s="136"/>
      <c r="E83" s="136"/>
      <c r="F83" s="136"/>
      <c r="G83" s="136"/>
      <c r="H83" s="136"/>
      <c r="I83" s="136"/>
      <c r="J83" s="136"/>
      <c r="K83" s="136"/>
      <c r="L83" s="136"/>
      <c r="M83" s="136"/>
      <c r="N83" s="136"/>
      <c r="O83" s="136"/>
      <c r="P83" s="136"/>
      <c r="Q83" s="136"/>
      <c r="R83" s="136"/>
    </row>
  </sheetData>
  <mergeCells count="44">
    <mergeCell ref="C80:R80"/>
    <mergeCell ref="N66:O66"/>
    <mergeCell ref="P67:Q67"/>
    <mergeCell ref="B69:D69"/>
    <mergeCell ref="G69:H69"/>
    <mergeCell ref="B70:D78"/>
    <mergeCell ref="K74:L74"/>
    <mergeCell ref="M75:N75"/>
    <mergeCell ref="O76:P76"/>
    <mergeCell ref="Q77:R77"/>
    <mergeCell ref="A35:A78"/>
    <mergeCell ref="B35:D47"/>
    <mergeCell ref="B48:D50"/>
    <mergeCell ref="B51:D55"/>
    <mergeCell ref="B56:D60"/>
    <mergeCell ref="G56:L56"/>
    <mergeCell ref="B61:D68"/>
    <mergeCell ref="B10:D11"/>
    <mergeCell ref="G10:H10"/>
    <mergeCell ref="G11:H11"/>
    <mergeCell ref="A12:A34"/>
    <mergeCell ref="B12:D20"/>
    <mergeCell ref="H18:I18"/>
    <mergeCell ref="B21:D34"/>
    <mergeCell ref="A5:A11"/>
    <mergeCell ref="B5:D5"/>
    <mergeCell ref="F5:F6"/>
    <mergeCell ref="G5:H6"/>
    <mergeCell ref="B6:D6"/>
    <mergeCell ref="B7:D7"/>
    <mergeCell ref="F7:F8"/>
    <mergeCell ref="G7:H8"/>
    <mergeCell ref="B8:D8"/>
    <mergeCell ref="B9:D9"/>
    <mergeCell ref="B1:R1"/>
    <mergeCell ref="A3:D4"/>
    <mergeCell ref="E3:E4"/>
    <mergeCell ref="F3:F4"/>
    <mergeCell ref="G3:H3"/>
    <mergeCell ref="I3:J3"/>
    <mergeCell ref="K3:L3"/>
    <mergeCell ref="M3:N3"/>
    <mergeCell ref="O3:P3"/>
    <mergeCell ref="Q3:R3"/>
  </mergeCells>
  <phoneticPr fontId="1"/>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0A6BEB-98C4-4716-BA39-1DE141034EAF}">
  <dimension ref="A1:A54"/>
  <sheetViews>
    <sheetView workbookViewId="0">
      <selection activeCell="A9" sqref="A9"/>
    </sheetView>
  </sheetViews>
  <sheetFormatPr defaultRowHeight="13.5" x14ac:dyDescent="0.15"/>
  <cols>
    <col min="1" max="1" width="31.375" style="79" customWidth="1"/>
    <col min="2" max="239" width="9" style="79"/>
    <col min="240" max="240" width="5" style="79" customWidth="1"/>
    <col min="241" max="241" width="3.25" style="79" customWidth="1"/>
    <col min="242" max="242" width="8" style="79" customWidth="1"/>
    <col min="243" max="243" width="7.75" style="79" customWidth="1"/>
    <col min="244" max="244" width="31.375" style="79" customWidth="1"/>
    <col min="245" max="245" width="5.875" style="79" customWidth="1"/>
    <col min="246" max="257" width="5" style="79" customWidth="1"/>
    <col min="258" max="495" width="9" style="79"/>
    <col min="496" max="496" width="5" style="79" customWidth="1"/>
    <col min="497" max="497" width="3.25" style="79" customWidth="1"/>
    <col min="498" max="498" width="8" style="79" customWidth="1"/>
    <col min="499" max="499" width="7.75" style="79" customWidth="1"/>
    <col min="500" max="500" width="31.375" style="79" customWidth="1"/>
    <col min="501" max="501" width="5.875" style="79" customWidth="1"/>
    <col min="502" max="513" width="5" style="79" customWidth="1"/>
    <col min="514" max="751" width="9" style="79"/>
    <col min="752" max="752" width="5" style="79" customWidth="1"/>
    <col min="753" max="753" width="3.25" style="79" customWidth="1"/>
    <col min="754" max="754" width="8" style="79" customWidth="1"/>
    <col min="755" max="755" width="7.75" style="79" customWidth="1"/>
    <col min="756" max="756" width="31.375" style="79" customWidth="1"/>
    <col min="757" max="757" width="5.875" style="79" customWidth="1"/>
    <col min="758" max="769" width="5" style="79" customWidth="1"/>
    <col min="770" max="1007" width="9" style="79"/>
    <col min="1008" max="1008" width="5" style="79" customWidth="1"/>
    <col min="1009" max="1009" width="3.25" style="79" customWidth="1"/>
    <col min="1010" max="1010" width="8" style="79" customWidth="1"/>
    <col min="1011" max="1011" width="7.75" style="79" customWidth="1"/>
    <col min="1012" max="1012" width="31.375" style="79" customWidth="1"/>
    <col min="1013" max="1013" width="5.875" style="79" customWidth="1"/>
    <col min="1014" max="1025" width="5" style="79" customWidth="1"/>
    <col min="1026" max="1263" width="9" style="79"/>
    <col min="1264" max="1264" width="5" style="79" customWidth="1"/>
    <col min="1265" max="1265" width="3.25" style="79" customWidth="1"/>
    <col min="1266" max="1266" width="8" style="79" customWidth="1"/>
    <col min="1267" max="1267" width="7.75" style="79" customWidth="1"/>
    <col min="1268" max="1268" width="31.375" style="79" customWidth="1"/>
    <col min="1269" max="1269" width="5.875" style="79" customWidth="1"/>
    <col min="1270" max="1281" width="5" style="79" customWidth="1"/>
    <col min="1282" max="1519" width="9" style="79"/>
    <col min="1520" max="1520" width="5" style="79" customWidth="1"/>
    <col min="1521" max="1521" width="3.25" style="79" customWidth="1"/>
    <col min="1522" max="1522" width="8" style="79" customWidth="1"/>
    <col min="1523" max="1523" width="7.75" style="79" customWidth="1"/>
    <col min="1524" max="1524" width="31.375" style="79" customWidth="1"/>
    <col min="1525" max="1525" width="5.875" style="79" customWidth="1"/>
    <col min="1526" max="1537" width="5" style="79" customWidth="1"/>
    <col min="1538" max="1775" width="9" style="79"/>
    <col min="1776" max="1776" width="5" style="79" customWidth="1"/>
    <col min="1777" max="1777" width="3.25" style="79" customWidth="1"/>
    <col min="1778" max="1778" width="8" style="79" customWidth="1"/>
    <col min="1779" max="1779" width="7.75" style="79" customWidth="1"/>
    <col min="1780" max="1780" width="31.375" style="79" customWidth="1"/>
    <col min="1781" max="1781" width="5.875" style="79" customWidth="1"/>
    <col min="1782" max="1793" width="5" style="79" customWidth="1"/>
    <col min="1794" max="2031" width="9" style="79"/>
    <col min="2032" max="2032" width="5" style="79" customWidth="1"/>
    <col min="2033" max="2033" width="3.25" style="79" customWidth="1"/>
    <col min="2034" max="2034" width="8" style="79" customWidth="1"/>
    <col min="2035" max="2035" width="7.75" style="79" customWidth="1"/>
    <col min="2036" max="2036" width="31.375" style="79" customWidth="1"/>
    <col min="2037" max="2037" width="5.875" style="79" customWidth="1"/>
    <col min="2038" max="2049" width="5" style="79" customWidth="1"/>
    <col min="2050" max="2287" width="9" style="79"/>
    <col min="2288" max="2288" width="5" style="79" customWidth="1"/>
    <col min="2289" max="2289" width="3.25" style="79" customWidth="1"/>
    <col min="2290" max="2290" width="8" style="79" customWidth="1"/>
    <col min="2291" max="2291" width="7.75" style="79" customWidth="1"/>
    <col min="2292" max="2292" width="31.375" style="79" customWidth="1"/>
    <col min="2293" max="2293" width="5.875" style="79" customWidth="1"/>
    <col min="2294" max="2305" width="5" style="79" customWidth="1"/>
    <col min="2306" max="2543" width="9" style="79"/>
    <col min="2544" max="2544" width="5" style="79" customWidth="1"/>
    <col min="2545" max="2545" width="3.25" style="79" customWidth="1"/>
    <col min="2546" max="2546" width="8" style="79" customWidth="1"/>
    <col min="2547" max="2547" width="7.75" style="79" customWidth="1"/>
    <col min="2548" max="2548" width="31.375" style="79" customWidth="1"/>
    <col min="2549" max="2549" width="5.875" style="79" customWidth="1"/>
    <col min="2550" max="2561" width="5" style="79" customWidth="1"/>
    <col min="2562" max="2799" width="9" style="79"/>
    <col min="2800" max="2800" width="5" style="79" customWidth="1"/>
    <col min="2801" max="2801" width="3.25" style="79" customWidth="1"/>
    <col min="2802" max="2802" width="8" style="79" customWidth="1"/>
    <col min="2803" max="2803" width="7.75" style="79" customWidth="1"/>
    <col min="2804" max="2804" width="31.375" style="79" customWidth="1"/>
    <col min="2805" max="2805" width="5.875" style="79" customWidth="1"/>
    <col min="2806" max="2817" width="5" style="79" customWidth="1"/>
    <col min="2818" max="3055" width="9" style="79"/>
    <col min="3056" max="3056" width="5" style="79" customWidth="1"/>
    <col min="3057" max="3057" width="3.25" style="79" customWidth="1"/>
    <col min="3058" max="3058" width="8" style="79" customWidth="1"/>
    <col min="3059" max="3059" width="7.75" style="79" customWidth="1"/>
    <col min="3060" max="3060" width="31.375" style="79" customWidth="1"/>
    <col min="3061" max="3061" width="5.875" style="79" customWidth="1"/>
    <col min="3062" max="3073" width="5" style="79" customWidth="1"/>
    <col min="3074" max="3311" width="9" style="79"/>
    <col min="3312" max="3312" width="5" style="79" customWidth="1"/>
    <col min="3313" max="3313" width="3.25" style="79" customWidth="1"/>
    <col min="3314" max="3314" width="8" style="79" customWidth="1"/>
    <col min="3315" max="3315" width="7.75" style="79" customWidth="1"/>
    <col min="3316" max="3316" width="31.375" style="79" customWidth="1"/>
    <col min="3317" max="3317" width="5.875" style="79" customWidth="1"/>
    <col min="3318" max="3329" width="5" style="79" customWidth="1"/>
    <col min="3330" max="3567" width="9" style="79"/>
    <col min="3568" max="3568" width="5" style="79" customWidth="1"/>
    <col min="3569" max="3569" width="3.25" style="79" customWidth="1"/>
    <col min="3570" max="3570" width="8" style="79" customWidth="1"/>
    <col min="3571" max="3571" width="7.75" style="79" customWidth="1"/>
    <col min="3572" max="3572" width="31.375" style="79" customWidth="1"/>
    <col min="3573" max="3573" width="5.875" style="79" customWidth="1"/>
    <col min="3574" max="3585" width="5" style="79" customWidth="1"/>
    <col min="3586" max="3823" width="9" style="79"/>
    <col min="3824" max="3824" width="5" style="79" customWidth="1"/>
    <col min="3825" max="3825" width="3.25" style="79" customWidth="1"/>
    <col min="3826" max="3826" width="8" style="79" customWidth="1"/>
    <col min="3827" max="3827" width="7.75" style="79" customWidth="1"/>
    <col min="3828" max="3828" width="31.375" style="79" customWidth="1"/>
    <col min="3829" max="3829" width="5.875" style="79" customWidth="1"/>
    <col min="3830" max="3841" width="5" style="79" customWidth="1"/>
    <col min="3842" max="4079" width="9" style="79"/>
    <col min="4080" max="4080" width="5" style="79" customWidth="1"/>
    <col min="4081" max="4081" width="3.25" style="79" customWidth="1"/>
    <col min="4082" max="4082" width="8" style="79" customWidth="1"/>
    <col min="4083" max="4083" width="7.75" style="79" customWidth="1"/>
    <col min="4084" max="4084" width="31.375" style="79" customWidth="1"/>
    <col min="4085" max="4085" width="5.875" style="79" customWidth="1"/>
    <col min="4086" max="4097" width="5" style="79" customWidth="1"/>
    <col min="4098" max="4335" width="9" style="79"/>
    <col min="4336" max="4336" width="5" style="79" customWidth="1"/>
    <col min="4337" max="4337" width="3.25" style="79" customWidth="1"/>
    <col min="4338" max="4338" width="8" style="79" customWidth="1"/>
    <col min="4339" max="4339" width="7.75" style="79" customWidth="1"/>
    <col min="4340" max="4340" width="31.375" style="79" customWidth="1"/>
    <col min="4341" max="4341" width="5.875" style="79" customWidth="1"/>
    <col min="4342" max="4353" width="5" style="79" customWidth="1"/>
    <col min="4354" max="4591" width="9" style="79"/>
    <col min="4592" max="4592" width="5" style="79" customWidth="1"/>
    <col min="4593" max="4593" width="3.25" style="79" customWidth="1"/>
    <col min="4594" max="4594" width="8" style="79" customWidth="1"/>
    <col min="4595" max="4595" width="7.75" style="79" customWidth="1"/>
    <col min="4596" max="4596" width="31.375" style="79" customWidth="1"/>
    <col min="4597" max="4597" width="5.875" style="79" customWidth="1"/>
    <col min="4598" max="4609" width="5" style="79" customWidth="1"/>
    <col min="4610" max="4847" width="9" style="79"/>
    <col min="4848" max="4848" width="5" style="79" customWidth="1"/>
    <col min="4849" max="4849" width="3.25" style="79" customWidth="1"/>
    <col min="4850" max="4850" width="8" style="79" customWidth="1"/>
    <col min="4851" max="4851" width="7.75" style="79" customWidth="1"/>
    <col min="4852" max="4852" width="31.375" style="79" customWidth="1"/>
    <col min="4853" max="4853" width="5.875" style="79" customWidth="1"/>
    <col min="4854" max="4865" width="5" style="79" customWidth="1"/>
    <col min="4866" max="5103" width="9" style="79"/>
    <col min="5104" max="5104" width="5" style="79" customWidth="1"/>
    <col min="5105" max="5105" width="3.25" style="79" customWidth="1"/>
    <col min="5106" max="5106" width="8" style="79" customWidth="1"/>
    <col min="5107" max="5107" width="7.75" style="79" customWidth="1"/>
    <col min="5108" max="5108" width="31.375" style="79" customWidth="1"/>
    <col min="5109" max="5109" width="5.875" style="79" customWidth="1"/>
    <col min="5110" max="5121" width="5" style="79" customWidth="1"/>
    <col min="5122" max="5359" width="9" style="79"/>
    <col min="5360" max="5360" width="5" style="79" customWidth="1"/>
    <col min="5361" max="5361" width="3.25" style="79" customWidth="1"/>
    <col min="5362" max="5362" width="8" style="79" customWidth="1"/>
    <col min="5363" max="5363" width="7.75" style="79" customWidth="1"/>
    <col min="5364" max="5364" width="31.375" style="79" customWidth="1"/>
    <col min="5365" max="5365" width="5.875" style="79" customWidth="1"/>
    <col min="5366" max="5377" width="5" style="79" customWidth="1"/>
    <col min="5378" max="5615" width="9" style="79"/>
    <col min="5616" max="5616" width="5" style="79" customWidth="1"/>
    <col min="5617" max="5617" width="3.25" style="79" customWidth="1"/>
    <col min="5618" max="5618" width="8" style="79" customWidth="1"/>
    <col min="5619" max="5619" width="7.75" style="79" customWidth="1"/>
    <col min="5620" max="5620" width="31.375" style="79" customWidth="1"/>
    <col min="5621" max="5621" width="5.875" style="79" customWidth="1"/>
    <col min="5622" max="5633" width="5" style="79" customWidth="1"/>
    <col min="5634" max="5871" width="9" style="79"/>
    <col min="5872" max="5872" width="5" style="79" customWidth="1"/>
    <col min="5873" max="5873" width="3.25" style="79" customWidth="1"/>
    <col min="5874" max="5874" width="8" style="79" customWidth="1"/>
    <col min="5875" max="5875" width="7.75" style="79" customWidth="1"/>
    <col min="5876" max="5876" width="31.375" style="79" customWidth="1"/>
    <col min="5877" max="5877" width="5.875" style="79" customWidth="1"/>
    <col min="5878" max="5889" width="5" style="79" customWidth="1"/>
    <col min="5890" max="6127" width="9" style="79"/>
    <col min="6128" max="6128" width="5" style="79" customWidth="1"/>
    <col min="6129" max="6129" width="3.25" style="79" customWidth="1"/>
    <col min="6130" max="6130" width="8" style="79" customWidth="1"/>
    <col min="6131" max="6131" width="7.75" style="79" customWidth="1"/>
    <col min="6132" max="6132" width="31.375" style="79" customWidth="1"/>
    <col min="6133" max="6133" width="5.875" style="79" customWidth="1"/>
    <col min="6134" max="6145" width="5" style="79" customWidth="1"/>
    <col min="6146" max="6383" width="9" style="79"/>
    <col min="6384" max="6384" width="5" style="79" customWidth="1"/>
    <col min="6385" max="6385" width="3.25" style="79" customWidth="1"/>
    <col min="6386" max="6386" width="8" style="79" customWidth="1"/>
    <col min="6387" max="6387" width="7.75" style="79" customWidth="1"/>
    <col min="6388" max="6388" width="31.375" style="79" customWidth="1"/>
    <col min="6389" max="6389" width="5.875" style="79" customWidth="1"/>
    <col min="6390" max="6401" width="5" style="79" customWidth="1"/>
    <col min="6402" max="6639" width="9" style="79"/>
    <col min="6640" max="6640" width="5" style="79" customWidth="1"/>
    <col min="6641" max="6641" width="3.25" style="79" customWidth="1"/>
    <col min="6642" max="6642" width="8" style="79" customWidth="1"/>
    <col min="6643" max="6643" width="7.75" style="79" customWidth="1"/>
    <col min="6644" max="6644" width="31.375" style="79" customWidth="1"/>
    <col min="6645" max="6645" width="5.875" style="79" customWidth="1"/>
    <col min="6646" max="6657" width="5" style="79" customWidth="1"/>
    <col min="6658" max="6895" width="9" style="79"/>
    <col min="6896" max="6896" width="5" style="79" customWidth="1"/>
    <col min="6897" max="6897" width="3.25" style="79" customWidth="1"/>
    <col min="6898" max="6898" width="8" style="79" customWidth="1"/>
    <col min="6899" max="6899" width="7.75" style="79" customWidth="1"/>
    <col min="6900" max="6900" width="31.375" style="79" customWidth="1"/>
    <col min="6901" max="6901" width="5.875" style="79" customWidth="1"/>
    <col min="6902" max="6913" width="5" style="79" customWidth="1"/>
    <col min="6914" max="7151" width="9" style="79"/>
    <col min="7152" max="7152" width="5" style="79" customWidth="1"/>
    <col min="7153" max="7153" width="3.25" style="79" customWidth="1"/>
    <col min="7154" max="7154" width="8" style="79" customWidth="1"/>
    <col min="7155" max="7155" width="7.75" style="79" customWidth="1"/>
    <col min="7156" max="7156" width="31.375" style="79" customWidth="1"/>
    <col min="7157" max="7157" width="5.875" style="79" customWidth="1"/>
    <col min="7158" max="7169" width="5" style="79" customWidth="1"/>
    <col min="7170" max="7407" width="9" style="79"/>
    <col min="7408" max="7408" width="5" style="79" customWidth="1"/>
    <col min="7409" max="7409" width="3.25" style="79" customWidth="1"/>
    <col min="7410" max="7410" width="8" style="79" customWidth="1"/>
    <col min="7411" max="7411" width="7.75" style="79" customWidth="1"/>
    <col min="7412" max="7412" width="31.375" style="79" customWidth="1"/>
    <col min="7413" max="7413" width="5.875" style="79" customWidth="1"/>
    <col min="7414" max="7425" width="5" style="79" customWidth="1"/>
    <col min="7426" max="7663" width="9" style="79"/>
    <col min="7664" max="7664" width="5" style="79" customWidth="1"/>
    <col min="7665" max="7665" width="3.25" style="79" customWidth="1"/>
    <col min="7666" max="7666" width="8" style="79" customWidth="1"/>
    <col min="7667" max="7667" width="7.75" style="79" customWidth="1"/>
    <col min="7668" max="7668" width="31.375" style="79" customWidth="1"/>
    <col min="7669" max="7669" width="5.875" style="79" customWidth="1"/>
    <col min="7670" max="7681" width="5" style="79" customWidth="1"/>
    <col min="7682" max="7919" width="9" style="79"/>
    <col min="7920" max="7920" width="5" style="79" customWidth="1"/>
    <col min="7921" max="7921" width="3.25" style="79" customWidth="1"/>
    <col min="7922" max="7922" width="8" style="79" customWidth="1"/>
    <col min="7923" max="7923" width="7.75" style="79" customWidth="1"/>
    <col min="7924" max="7924" width="31.375" style="79" customWidth="1"/>
    <col min="7925" max="7925" width="5.875" style="79" customWidth="1"/>
    <col min="7926" max="7937" width="5" style="79" customWidth="1"/>
    <col min="7938" max="8175" width="9" style="79"/>
    <col min="8176" max="8176" width="5" style="79" customWidth="1"/>
    <col min="8177" max="8177" width="3.25" style="79" customWidth="1"/>
    <col min="8178" max="8178" width="8" style="79" customWidth="1"/>
    <col min="8179" max="8179" width="7.75" style="79" customWidth="1"/>
    <col min="8180" max="8180" width="31.375" style="79" customWidth="1"/>
    <col min="8181" max="8181" width="5.875" style="79" customWidth="1"/>
    <col min="8182" max="8193" width="5" style="79" customWidth="1"/>
    <col min="8194" max="8431" width="9" style="79"/>
    <col min="8432" max="8432" width="5" style="79" customWidth="1"/>
    <col min="8433" max="8433" width="3.25" style="79" customWidth="1"/>
    <col min="8434" max="8434" width="8" style="79" customWidth="1"/>
    <col min="8435" max="8435" width="7.75" style="79" customWidth="1"/>
    <col min="8436" max="8436" width="31.375" style="79" customWidth="1"/>
    <col min="8437" max="8437" width="5.875" style="79" customWidth="1"/>
    <col min="8438" max="8449" width="5" style="79" customWidth="1"/>
    <col min="8450" max="8687" width="9" style="79"/>
    <col min="8688" max="8688" width="5" style="79" customWidth="1"/>
    <col min="8689" max="8689" width="3.25" style="79" customWidth="1"/>
    <col min="8690" max="8690" width="8" style="79" customWidth="1"/>
    <col min="8691" max="8691" width="7.75" style="79" customWidth="1"/>
    <col min="8692" max="8692" width="31.375" style="79" customWidth="1"/>
    <col min="8693" max="8693" width="5.875" style="79" customWidth="1"/>
    <col min="8694" max="8705" width="5" style="79" customWidth="1"/>
    <col min="8706" max="8943" width="9" style="79"/>
    <col min="8944" max="8944" width="5" style="79" customWidth="1"/>
    <col min="8945" max="8945" width="3.25" style="79" customWidth="1"/>
    <col min="8946" max="8946" width="8" style="79" customWidth="1"/>
    <col min="8947" max="8947" width="7.75" style="79" customWidth="1"/>
    <col min="8948" max="8948" width="31.375" style="79" customWidth="1"/>
    <col min="8949" max="8949" width="5.875" style="79" customWidth="1"/>
    <col min="8950" max="8961" width="5" style="79" customWidth="1"/>
    <col min="8962" max="9199" width="9" style="79"/>
    <col min="9200" max="9200" width="5" style="79" customWidth="1"/>
    <col min="9201" max="9201" width="3.25" style="79" customWidth="1"/>
    <col min="9202" max="9202" width="8" style="79" customWidth="1"/>
    <col min="9203" max="9203" width="7.75" style="79" customWidth="1"/>
    <col min="9204" max="9204" width="31.375" style="79" customWidth="1"/>
    <col min="9205" max="9205" width="5.875" style="79" customWidth="1"/>
    <col min="9206" max="9217" width="5" style="79" customWidth="1"/>
    <col min="9218" max="9455" width="9" style="79"/>
    <col min="9456" max="9456" width="5" style="79" customWidth="1"/>
    <col min="9457" max="9457" width="3.25" style="79" customWidth="1"/>
    <col min="9458" max="9458" width="8" style="79" customWidth="1"/>
    <col min="9459" max="9459" width="7.75" style="79" customWidth="1"/>
    <col min="9460" max="9460" width="31.375" style="79" customWidth="1"/>
    <col min="9461" max="9461" width="5.875" style="79" customWidth="1"/>
    <col min="9462" max="9473" width="5" style="79" customWidth="1"/>
    <col min="9474" max="9711" width="9" style="79"/>
    <col min="9712" max="9712" width="5" style="79" customWidth="1"/>
    <col min="9713" max="9713" width="3.25" style="79" customWidth="1"/>
    <col min="9714" max="9714" width="8" style="79" customWidth="1"/>
    <col min="9715" max="9715" width="7.75" style="79" customWidth="1"/>
    <col min="9716" max="9716" width="31.375" style="79" customWidth="1"/>
    <col min="9717" max="9717" width="5.875" style="79" customWidth="1"/>
    <col min="9718" max="9729" width="5" style="79" customWidth="1"/>
    <col min="9730" max="9967" width="9" style="79"/>
    <col min="9968" max="9968" width="5" style="79" customWidth="1"/>
    <col min="9969" max="9969" width="3.25" style="79" customWidth="1"/>
    <col min="9970" max="9970" width="8" style="79" customWidth="1"/>
    <col min="9971" max="9971" width="7.75" style="79" customWidth="1"/>
    <col min="9972" max="9972" width="31.375" style="79" customWidth="1"/>
    <col min="9973" max="9973" width="5.875" style="79" customWidth="1"/>
    <col min="9974" max="9985" width="5" style="79" customWidth="1"/>
    <col min="9986" max="10223" width="9" style="79"/>
    <col min="10224" max="10224" width="5" style="79" customWidth="1"/>
    <col min="10225" max="10225" width="3.25" style="79" customWidth="1"/>
    <col min="10226" max="10226" width="8" style="79" customWidth="1"/>
    <col min="10227" max="10227" width="7.75" style="79" customWidth="1"/>
    <col min="10228" max="10228" width="31.375" style="79" customWidth="1"/>
    <col min="10229" max="10229" width="5.875" style="79" customWidth="1"/>
    <col min="10230" max="10241" width="5" style="79" customWidth="1"/>
    <col min="10242" max="10479" width="9" style="79"/>
    <col min="10480" max="10480" width="5" style="79" customWidth="1"/>
    <col min="10481" max="10481" width="3.25" style="79" customWidth="1"/>
    <col min="10482" max="10482" width="8" style="79" customWidth="1"/>
    <col min="10483" max="10483" width="7.75" style="79" customWidth="1"/>
    <col min="10484" max="10484" width="31.375" style="79" customWidth="1"/>
    <col min="10485" max="10485" width="5.875" style="79" customWidth="1"/>
    <col min="10486" max="10497" width="5" style="79" customWidth="1"/>
    <col min="10498" max="10735" width="9" style="79"/>
    <col min="10736" max="10736" width="5" style="79" customWidth="1"/>
    <col min="10737" max="10737" width="3.25" style="79" customWidth="1"/>
    <col min="10738" max="10738" width="8" style="79" customWidth="1"/>
    <col min="10739" max="10739" width="7.75" style="79" customWidth="1"/>
    <col min="10740" max="10740" width="31.375" style="79" customWidth="1"/>
    <col min="10741" max="10741" width="5.875" style="79" customWidth="1"/>
    <col min="10742" max="10753" width="5" style="79" customWidth="1"/>
    <col min="10754" max="10991" width="9" style="79"/>
    <col min="10992" max="10992" width="5" style="79" customWidth="1"/>
    <col min="10993" max="10993" width="3.25" style="79" customWidth="1"/>
    <col min="10994" max="10994" width="8" style="79" customWidth="1"/>
    <col min="10995" max="10995" width="7.75" style="79" customWidth="1"/>
    <col min="10996" max="10996" width="31.375" style="79" customWidth="1"/>
    <col min="10997" max="10997" width="5.875" style="79" customWidth="1"/>
    <col min="10998" max="11009" width="5" style="79" customWidth="1"/>
    <col min="11010" max="11247" width="9" style="79"/>
    <col min="11248" max="11248" width="5" style="79" customWidth="1"/>
    <col min="11249" max="11249" width="3.25" style="79" customWidth="1"/>
    <col min="11250" max="11250" width="8" style="79" customWidth="1"/>
    <col min="11251" max="11251" width="7.75" style="79" customWidth="1"/>
    <col min="11252" max="11252" width="31.375" style="79" customWidth="1"/>
    <col min="11253" max="11253" width="5.875" style="79" customWidth="1"/>
    <col min="11254" max="11265" width="5" style="79" customWidth="1"/>
    <col min="11266" max="11503" width="9" style="79"/>
    <col min="11504" max="11504" width="5" style="79" customWidth="1"/>
    <col min="11505" max="11505" width="3.25" style="79" customWidth="1"/>
    <col min="11506" max="11506" width="8" style="79" customWidth="1"/>
    <col min="11507" max="11507" width="7.75" style="79" customWidth="1"/>
    <col min="11508" max="11508" width="31.375" style="79" customWidth="1"/>
    <col min="11509" max="11509" width="5.875" style="79" customWidth="1"/>
    <col min="11510" max="11521" width="5" style="79" customWidth="1"/>
    <col min="11522" max="11759" width="9" style="79"/>
    <col min="11760" max="11760" width="5" style="79" customWidth="1"/>
    <col min="11761" max="11761" width="3.25" style="79" customWidth="1"/>
    <col min="11762" max="11762" width="8" style="79" customWidth="1"/>
    <col min="11763" max="11763" width="7.75" style="79" customWidth="1"/>
    <col min="11764" max="11764" width="31.375" style="79" customWidth="1"/>
    <col min="11765" max="11765" width="5.875" style="79" customWidth="1"/>
    <col min="11766" max="11777" width="5" style="79" customWidth="1"/>
    <col min="11778" max="12015" width="9" style="79"/>
    <col min="12016" max="12016" width="5" style="79" customWidth="1"/>
    <col min="12017" max="12017" width="3.25" style="79" customWidth="1"/>
    <col min="12018" max="12018" width="8" style="79" customWidth="1"/>
    <col min="12019" max="12019" width="7.75" style="79" customWidth="1"/>
    <col min="12020" max="12020" width="31.375" style="79" customWidth="1"/>
    <col min="12021" max="12021" width="5.875" style="79" customWidth="1"/>
    <col min="12022" max="12033" width="5" style="79" customWidth="1"/>
    <col min="12034" max="12271" width="9" style="79"/>
    <col min="12272" max="12272" width="5" style="79" customWidth="1"/>
    <col min="12273" max="12273" width="3.25" style="79" customWidth="1"/>
    <col min="12274" max="12274" width="8" style="79" customWidth="1"/>
    <col min="12275" max="12275" width="7.75" style="79" customWidth="1"/>
    <col min="12276" max="12276" width="31.375" style="79" customWidth="1"/>
    <col min="12277" max="12277" width="5.875" style="79" customWidth="1"/>
    <col min="12278" max="12289" width="5" style="79" customWidth="1"/>
    <col min="12290" max="12527" width="9" style="79"/>
    <col min="12528" max="12528" width="5" style="79" customWidth="1"/>
    <col min="12529" max="12529" width="3.25" style="79" customWidth="1"/>
    <col min="12530" max="12530" width="8" style="79" customWidth="1"/>
    <col min="12531" max="12531" width="7.75" style="79" customWidth="1"/>
    <col min="12532" max="12532" width="31.375" style="79" customWidth="1"/>
    <col min="12533" max="12533" width="5.875" style="79" customWidth="1"/>
    <col min="12534" max="12545" width="5" style="79" customWidth="1"/>
    <col min="12546" max="12783" width="9" style="79"/>
    <col min="12784" max="12784" width="5" style="79" customWidth="1"/>
    <col min="12785" max="12785" width="3.25" style="79" customWidth="1"/>
    <col min="12786" max="12786" width="8" style="79" customWidth="1"/>
    <col min="12787" max="12787" width="7.75" style="79" customWidth="1"/>
    <col min="12788" max="12788" width="31.375" style="79" customWidth="1"/>
    <col min="12789" max="12789" width="5.875" style="79" customWidth="1"/>
    <col min="12790" max="12801" width="5" style="79" customWidth="1"/>
    <col min="12802" max="13039" width="9" style="79"/>
    <col min="13040" max="13040" width="5" style="79" customWidth="1"/>
    <col min="13041" max="13041" width="3.25" style="79" customWidth="1"/>
    <col min="13042" max="13042" width="8" style="79" customWidth="1"/>
    <col min="13043" max="13043" width="7.75" style="79" customWidth="1"/>
    <col min="13044" max="13044" width="31.375" style="79" customWidth="1"/>
    <col min="13045" max="13045" width="5.875" style="79" customWidth="1"/>
    <col min="13046" max="13057" width="5" style="79" customWidth="1"/>
    <col min="13058" max="13295" width="9" style="79"/>
    <col min="13296" max="13296" width="5" style="79" customWidth="1"/>
    <col min="13297" max="13297" width="3.25" style="79" customWidth="1"/>
    <col min="13298" max="13298" width="8" style="79" customWidth="1"/>
    <col min="13299" max="13299" width="7.75" style="79" customWidth="1"/>
    <col min="13300" max="13300" width="31.375" style="79" customWidth="1"/>
    <col min="13301" max="13301" width="5.875" style="79" customWidth="1"/>
    <col min="13302" max="13313" width="5" style="79" customWidth="1"/>
    <col min="13314" max="13551" width="9" style="79"/>
    <col min="13552" max="13552" width="5" style="79" customWidth="1"/>
    <col min="13553" max="13553" width="3.25" style="79" customWidth="1"/>
    <col min="13554" max="13554" width="8" style="79" customWidth="1"/>
    <col min="13555" max="13555" width="7.75" style="79" customWidth="1"/>
    <col min="13556" max="13556" width="31.375" style="79" customWidth="1"/>
    <col min="13557" max="13557" width="5.875" style="79" customWidth="1"/>
    <col min="13558" max="13569" width="5" style="79" customWidth="1"/>
    <col min="13570" max="13807" width="9" style="79"/>
    <col min="13808" max="13808" width="5" style="79" customWidth="1"/>
    <col min="13809" max="13809" width="3.25" style="79" customWidth="1"/>
    <col min="13810" max="13810" width="8" style="79" customWidth="1"/>
    <col min="13811" max="13811" width="7.75" style="79" customWidth="1"/>
    <col min="13812" max="13812" width="31.375" style="79" customWidth="1"/>
    <col min="13813" max="13813" width="5.875" style="79" customWidth="1"/>
    <col min="13814" max="13825" width="5" style="79" customWidth="1"/>
    <col min="13826" max="14063" width="9" style="79"/>
    <col min="14064" max="14064" width="5" style="79" customWidth="1"/>
    <col min="14065" max="14065" width="3.25" style="79" customWidth="1"/>
    <col min="14066" max="14066" width="8" style="79" customWidth="1"/>
    <col min="14067" max="14067" width="7.75" style="79" customWidth="1"/>
    <col min="14068" max="14068" width="31.375" style="79" customWidth="1"/>
    <col min="14069" max="14069" width="5.875" style="79" customWidth="1"/>
    <col min="14070" max="14081" width="5" style="79" customWidth="1"/>
    <col min="14082" max="14319" width="9" style="79"/>
    <col min="14320" max="14320" width="5" style="79" customWidth="1"/>
    <col min="14321" max="14321" width="3.25" style="79" customWidth="1"/>
    <col min="14322" max="14322" width="8" style="79" customWidth="1"/>
    <col min="14323" max="14323" width="7.75" style="79" customWidth="1"/>
    <col min="14324" max="14324" width="31.375" style="79" customWidth="1"/>
    <col min="14325" max="14325" width="5.875" style="79" customWidth="1"/>
    <col min="14326" max="14337" width="5" style="79" customWidth="1"/>
    <col min="14338" max="14575" width="9" style="79"/>
    <col min="14576" max="14576" width="5" style="79" customWidth="1"/>
    <col min="14577" max="14577" width="3.25" style="79" customWidth="1"/>
    <col min="14578" max="14578" width="8" style="79" customWidth="1"/>
    <col min="14579" max="14579" width="7.75" style="79" customWidth="1"/>
    <col min="14580" max="14580" width="31.375" style="79" customWidth="1"/>
    <col min="14581" max="14581" width="5.875" style="79" customWidth="1"/>
    <col min="14582" max="14593" width="5" style="79" customWidth="1"/>
    <col min="14594" max="14831" width="9" style="79"/>
    <col min="14832" max="14832" width="5" style="79" customWidth="1"/>
    <col min="14833" max="14833" width="3.25" style="79" customWidth="1"/>
    <col min="14834" max="14834" width="8" style="79" customWidth="1"/>
    <col min="14835" max="14835" width="7.75" style="79" customWidth="1"/>
    <col min="14836" max="14836" width="31.375" style="79" customWidth="1"/>
    <col min="14837" max="14837" width="5.875" style="79" customWidth="1"/>
    <col min="14838" max="14849" width="5" style="79" customWidth="1"/>
    <col min="14850" max="15087" width="9" style="79"/>
    <col min="15088" max="15088" width="5" style="79" customWidth="1"/>
    <col min="15089" max="15089" width="3.25" style="79" customWidth="1"/>
    <col min="15090" max="15090" width="8" style="79" customWidth="1"/>
    <col min="15091" max="15091" width="7.75" style="79" customWidth="1"/>
    <col min="15092" max="15092" width="31.375" style="79" customWidth="1"/>
    <col min="15093" max="15093" width="5.875" style="79" customWidth="1"/>
    <col min="15094" max="15105" width="5" style="79" customWidth="1"/>
    <col min="15106" max="15343" width="9" style="79"/>
    <col min="15344" max="15344" width="5" style="79" customWidth="1"/>
    <col min="15345" max="15345" width="3.25" style="79" customWidth="1"/>
    <col min="15346" max="15346" width="8" style="79" customWidth="1"/>
    <col min="15347" max="15347" width="7.75" style="79" customWidth="1"/>
    <col min="15348" max="15348" width="31.375" style="79" customWidth="1"/>
    <col min="15349" max="15349" width="5.875" style="79" customWidth="1"/>
    <col min="15350" max="15361" width="5" style="79" customWidth="1"/>
    <col min="15362" max="15599" width="9" style="79"/>
    <col min="15600" max="15600" width="5" style="79" customWidth="1"/>
    <col min="15601" max="15601" width="3.25" style="79" customWidth="1"/>
    <col min="15602" max="15602" width="8" style="79" customWidth="1"/>
    <col min="15603" max="15603" width="7.75" style="79" customWidth="1"/>
    <col min="15604" max="15604" width="31.375" style="79" customWidth="1"/>
    <col min="15605" max="15605" width="5.875" style="79" customWidth="1"/>
    <col min="15606" max="15617" width="5" style="79" customWidth="1"/>
    <col min="15618" max="15855" width="9" style="79"/>
    <col min="15856" max="15856" width="5" style="79" customWidth="1"/>
    <col min="15857" max="15857" width="3.25" style="79" customWidth="1"/>
    <col min="15858" max="15858" width="8" style="79" customWidth="1"/>
    <col min="15859" max="15859" width="7.75" style="79" customWidth="1"/>
    <col min="15860" max="15860" width="31.375" style="79" customWidth="1"/>
    <col min="15861" max="15861" width="5.875" style="79" customWidth="1"/>
    <col min="15862" max="15873" width="5" style="79" customWidth="1"/>
    <col min="15874" max="16111" width="9" style="79"/>
    <col min="16112" max="16112" width="5" style="79" customWidth="1"/>
    <col min="16113" max="16113" width="3.25" style="79" customWidth="1"/>
    <col min="16114" max="16114" width="8" style="79" customWidth="1"/>
    <col min="16115" max="16115" width="7.75" style="79" customWidth="1"/>
    <col min="16116" max="16116" width="31.375" style="79" customWidth="1"/>
    <col min="16117" max="16117" width="5.875" style="79" customWidth="1"/>
    <col min="16118" max="16129" width="5" style="79" customWidth="1"/>
    <col min="16130" max="16384" width="9" style="79"/>
  </cols>
  <sheetData>
    <row r="1" spans="1:1" ht="23.25" customHeight="1" x14ac:dyDescent="0.15">
      <c r="A1" s="141" t="s">
        <v>163</v>
      </c>
    </row>
    <row r="2" spans="1:1" s="136" customFormat="1" ht="23.25" customHeight="1" x14ac:dyDescent="0.15">
      <c r="A2" s="96" t="s">
        <v>79</v>
      </c>
    </row>
    <row r="3" spans="1:1" s="136" customFormat="1" ht="23.25" customHeight="1" x14ac:dyDescent="0.15">
      <c r="A3" s="103" t="s">
        <v>80</v>
      </c>
    </row>
    <row r="4" spans="1:1" s="136" customFormat="1" ht="23.25" customHeight="1" x14ac:dyDescent="0.15">
      <c r="A4" s="103" t="s">
        <v>81</v>
      </c>
    </row>
    <row r="5" spans="1:1" s="136" customFormat="1" ht="23.25" customHeight="1" x14ac:dyDescent="0.15">
      <c r="A5" s="109" t="s">
        <v>82</v>
      </c>
    </row>
    <row r="6" spans="1:1" s="136" customFormat="1" ht="23.25" customHeight="1" x14ac:dyDescent="0.15">
      <c r="A6" s="103" t="s">
        <v>83</v>
      </c>
    </row>
    <row r="7" spans="1:1" s="136" customFormat="1" ht="23.25" customHeight="1" x14ac:dyDescent="0.15">
      <c r="A7" s="103" t="s">
        <v>84</v>
      </c>
    </row>
    <row r="8" spans="1:1" s="136" customFormat="1" ht="23.25" customHeight="1" x14ac:dyDescent="0.15">
      <c r="A8" s="103" t="s">
        <v>86</v>
      </c>
    </row>
    <row r="9" spans="1:1" s="136" customFormat="1" ht="23.25" customHeight="1" x14ac:dyDescent="0.15">
      <c r="A9" s="109" t="s">
        <v>87</v>
      </c>
    </row>
    <row r="10" spans="1:1" s="136" customFormat="1" ht="23.25" customHeight="1" x14ac:dyDescent="0.15">
      <c r="A10" s="109" t="s">
        <v>88</v>
      </c>
    </row>
    <row r="11" spans="1:1" s="136" customFormat="1" ht="23.25" customHeight="1" x14ac:dyDescent="0.15">
      <c r="A11" s="123" t="s">
        <v>107</v>
      </c>
    </row>
    <row r="12" spans="1:1" s="136" customFormat="1" ht="23.25" customHeight="1" x14ac:dyDescent="0.15">
      <c r="A12" s="123" t="s">
        <v>108</v>
      </c>
    </row>
    <row r="13" spans="1:1" s="136" customFormat="1" ht="23.25" customHeight="1" x14ac:dyDescent="0.15">
      <c r="A13" s="123" t="s">
        <v>109</v>
      </c>
    </row>
    <row r="14" spans="1:1" s="136" customFormat="1" ht="23.25" customHeight="1" x14ac:dyDescent="0.15">
      <c r="A14" s="125" t="s">
        <v>110</v>
      </c>
    </row>
    <row r="15" spans="1:1" s="136" customFormat="1" ht="23.25" customHeight="1" x14ac:dyDescent="0.15">
      <c r="A15" s="123" t="s">
        <v>111</v>
      </c>
    </row>
    <row r="16" spans="1:1" s="136" customFormat="1" ht="23.25" customHeight="1" x14ac:dyDescent="0.15">
      <c r="A16" s="123" t="s">
        <v>112</v>
      </c>
    </row>
    <row r="17" spans="1:1" s="136" customFormat="1" ht="23.25" customHeight="1" x14ac:dyDescent="0.15">
      <c r="A17" s="123" t="s">
        <v>113</v>
      </c>
    </row>
    <row r="18" spans="1:1" s="136" customFormat="1" ht="32.25" customHeight="1" x14ac:dyDescent="0.15">
      <c r="A18" s="123" t="s">
        <v>114</v>
      </c>
    </row>
    <row r="19" spans="1:1" s="136" customFormat="1" ht="23.25" customHeight="1" x14ac:dyDescent="0.15">
      <c r="A19" s="123" t="s">
        <v>115</v>
      </c>
    </row>
    <row r="20" spans="1:1" s="136" customFormat="1" ht="23.25" customHeight="1" x14ac:dyDescent="0.15">
      <c r="A20" s="123" t="s">
        <v>116</v>
      </c>
    </row>
    <row r="21" spans="1:1" s="136" customFormat="1" ht="23.25" customHeight="1" x14ac:dyDescent="0.15">
      <c r="A21" s="123" t="s">
        <v>117</v>
      </c>
    </row>
    <row r="22" spans="1:1" s="136" customFormat="1" ht="30.75" customHeight="1" x14ac:dyDescent="0.15">
      <c r="A22" s="123" t="s">
        <v>118</v>
      </c>
    </row>
    <row r="23" spans="1:1" s="136" customFormat="1" ht="23.25" customHeight="1" x14ac:dyDescent="0.15">
      <c r="A23" s="106" t="s">
        <v>119</v>
      </c>
    </row>
    <row r="24" spans="1:1" s="136" customFormat="1" ht="23.25" customHeight="1" x14ac:dyDescent="0.15">
      <c r="A24" s="125" t="s">
        <v>121</v>
      </c>
    </row>
    <row r="25" spans="1:1" s="136" customFormat="1" ht="23.25" customHeight="1" x14ac:dyDescent="0.15">
      <c r="A25" s="125" t="s">
        <v>122</v>
      </c>
    </row>
    <row r="26" spans="1:1" s="136" customFormat="1" ht="23.25" customHeight="1" x14ac:dyDescent="0.15">
      <c r="A26" s="125" t="s">
        <v>123</v>
      </c>
    </row>
    <row r="27" spans="1:1" s="136" customFormat="1" ht="23.25" customHeight="1" x14ac:dyDescent="0.15">
      <c r="A27" s="132" t="s">
        <v>125</v>
      </c>
    </row>
    <row r="28" spans="1:1" s="136" customFormat="1" ht="23.25" customHeight="1" x14ac:dyDescent="0.15">
      <c r="A28" s="103" t="s">
        <v>126</v>
      </c>
    </row>
    <row r="29" spans="1:1" s="136" customFormat="1" ht="23.25" customHeight="1" x14ac:dyDescent="0.15">
      <c r="A29" s="103" t="s">
        <v>127</v>
      </c>
    </row>
    <row r="30" spans="1:1" s="136" customFormat="1" ht="23.25" customHeight="1" x14ac:dyDescent="0.15">
      <c r="A30" s="103" t="s">
        <v>128</v>
      </c>
    </row>
    <row r="31" spans="1:1" s="136" customFormat="1" ht="23.25" customHeight="1" x14ac:dyDescent="0.15">
      <c r="A31" s="133" t="s">
        <v>129</v>
      </c>
    </row>
    <row r="32" spans="1:1" s="136" customFormat="1" ht="23.25" customHeight="1" x14ac:dyDescent="0.15">
      <c r="A32" s="103" t="s">
        <v>131</v>
      </c>
    </row>
    <row r="33" spans="1:1" s="136" customFormat="1" ht="23.25" customHeight="1" x14ac:dyDescent="0.15">
      <c r="A33" s="103" t="s">
        <v>132</v>
      </c>
    </row>
    <row r="34" spans="1:1" s="136" customFormat="1" ht="23.25" customHeight="1" x14ac:dyDescent="0.15">
      <c r="A34" s="103" t="s">
        <v>133</v>
      </c>
    </row>
    <row r="35" spans="1:1" s="136" customFormat="1" ht="23.25" customHeight="1" x14ac:dyDescent="0.15">
      <c r="A35" s="103" t="s">
        <v>134</v>
      </c>
    </row>
    <row r="36" spans="1:1" s="136" customFormat="1" ht="23.25" customHeight="1" x14ac:dyDescent="0.15">
      <c r="A36" s="103" t="s">
        <v>135</v>
      </c>
    </row>
    <row r="37" spans="1:1" s="136" customFormat="1" ht="23.25" customHeight="1" x14ac:dyDescent="0.15">
      <c r="A37" s="103" t="s">
        <v>137</v>
      </c>
    </row>
    <row r="38" spans="1:1" s="136" customFormat="1" ht="23.25" customHeight="1" x14ac:dyDescent="0.15">
      <c r="A38" s="103" t="s">
        <v>138</v>
      </c>
    </row>
    <row r="39" spans="1:1" s="136" customFormat="1" ht="23.25" customHeight="1" x14ac:dyDescent="0.15">
      <c r="A39" s="103" t="s">
        <v>139</v>
      </c>
    </row>
    <row r="40" spans="1:1" s="136" customFormat="1" ht="23.25" customHeight="1" x14ac:dyDescent="0.15">
      <c r="A40" s="103" t="s">
        <v>140</v>
      </c>
    </row>
    <row r="41" spans="1:1" s="136" customFormat="1" ht="23.25" customHeight="1" x14ac:dyDescent="0.15">
      <c r="A41" s="103" t="s">
        <v>141</v>
      </c>
    </row>
    <row r="42" spans="1:1" s="136" customFormat="1" ht="23.25" customHeight="1" x14ac:dyDescent="0.15">
      <c r="A42" s="103" t="s">
        <v>142</v>
      </c>
    </row>
    <row r="43" spans="1:1" s="136" customFormat="1" ht="23.25" customHeight="1" x14ac:dyDescent="0.15">
      <c r="A43" s="103" t="s">
        <v>143</v>
      </c>
    </row>
    <row r="44" spans="1:1" s="136" customFormat="1" ht="23.25" customHeight="1" x14ac:dyDescent="0.15">
      <c r="A44" s="103" t="s">
        <v>144</v>
      </c>
    </row>
    <row r="45" spans="1:1" s="136" customFormat="1" ht="23.25" customHeight="1" x14ac:dyDescent="0.15">
      <c r="A45" s="135" t="s">
        <v>146</v>
      </c>
    </row>
    <row r="46" spans="1:1" s="136" customFormat="1" ht="23.25" customHeight="1" x14ac:dyDescent="0.15">
      <c r="A46" s="106" t="s">
        <v>148</v>
      </c>
    </row>
    <row r="47" spans="1:1" s="136" customFormat="1" ht="23.25" customHeight="1" x14ac:dyDescent="0.15">
      <c r="A47" s="106" t="s">
        <v>149</v>
      </c>
    </row>
    <row r="48" spans="1:1" s="136" customFormat="1" ht="23.25" customHeight="1" x14ac:dyDescent="0.15">
      <c r="A48" s="106" t="s">
        <v>150</v>
      </c>
    </row>
    <row r="49" spans="1:1" s="136" customFormat="1" ht="23.25" customHeight="1" x14ac:dyDescent="0.15">
      <c r="A49" s="106" t="s">
        <v>151</v>
      </c>
    </row>
    <row r="50" spans="1:1" s="136" customFormat="1" ht="23.25" customHeight="1" x14ac:dyDescent="0.15">
      <c r="A50" s="109" t="s">
        <v>152</v>
      </c>
    </row>
    <row r="51" spans="1:1" s="136" customFormat="1" ht="23.25" customHeight="1" x14ac:dyDescent="0.15">
      <c r="A51" s="109" t="s">
        <v>153</v>
      </c>
    </row>
    <row r="52" spans="1:1" s="136" customFormat="1" ht="23.25" customHeight="1" x14ac:dyDescent="0.15">
      <c r="A52" s="109" t="s">
        <v>154</v>
      </c>
    </row>
    <row r="53" spans="1:1" s="136" customFormat="1" ht="23.25" customHeight="1" x14ac:dyDescent="0.15">
      <c r="A53" s="109" t="s">
        <v>155</v>
      </c>
    </row>
    <row r="54" spans="1:1" s="136" customFormat="1" ht="23.25" customHeight="1" x14ac:dyDescent="0.15">
      <c r="A54" s="109" t="s">
        <v>156</v>
      </c>
    </row>
  </sheetData>
  <phoneticPr fontId="1"/>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D8CE24-BD54-4731-960F-B421D613DF1A}">
  <dimension ref="A1:V28"/>
  <sheetViews>
    <sheetView workbookViewId="0">
      <selection activeCell="N26" sqref="N26:V26"/>
    </sheetView>
  </sheetViews>
  <sheetFormatPr defaultRowHeight="13.5" x14ac:dyDescent="0.15"/>
  <cols>
    <col min="1" max="1" width="3.375" bestFit="1" customWidth="1"/>
    <col min="2" max="2" width="11.25" bestFit="1" customWidth="1"/>
    <col min="3" max="3" width="2.25" customWidth="1"/>
    <col min="4" max="4" width="12.375" bestFit="1" customWidth="1"/>
    <col min="5" max="5" width="2.25" customWidth="1"/>
    <col min="6" max="6" width="12.375" bestFit="1" customWidth="1"/>
    <col min="7" max="7" width="7" customWidth="1"/>
    <col min="8" max="8" width="12.375" bestFit="1" customWidth="1"/>
    <col min="9" max="9" width="2.25" customWidth="1"/>
    <col min="10" max="10" width="12.375" bestFit="1" customWidth="1"/>
    <col min="11" max="11" width="2.25" customWidth="1"/>
    <col min="12" max="12" width="12.375" bestFit="1" customWidth="1"/>
    <col min="13" max="13" width="2.25" customWidth="1"/>
    <col min="14" max="14" width="12.625" customWidth="1"/>
    <col min="15" max="15" width="2.25" customWidth="1"/>
    <col min="16" max="16" width="12.25" customWidth="1"/>
    <col min="17" max="17" width="2.25" customWidth="1"/>
    <col min="18" max="18" width="12.375" bestFit="1" customWidth="1"/>
    <col min="19" max="19" width="2.25" customWidth="1"/>
    <col min="20" max="20" width="12.375" customWidth="1"/>
    <col min="21" max="21" width="2.25" customWidth="1"/>
    <col min="22" max="22" width="12.375" bestFit="1" customWidth="1"/>
  </cols>
  <sheetData>
    <row r="1" spans="1:22" ht="18.75" x14ac:dyDescent="0.15">
      <c r="N1" s="142"/>
      <c r="O1" s="142"/>
      <c r="P1" s="142"/>
      <c r="Q1" s="142"/>
      <c r="R1" s="142"/>
    </row>
    <row r="2" spans="1:22" ht="17.25" x14ac:dyDescent="0.15">
      <c r="A2" s="288" t="s">
        <v>165</v>
      </c>
      <c r="B2" s="288"/>
      <c r="C2" s="288"/>
      <c r="D2" s="288"/>
      <c r="E2" s="288"/>
      <c r="F2" s="288"/>
      <c r="G2" s="288"/>
      <c r="H2" s="288"/>
      <c r="I2" s="288"/>
      <c r="J2" s="288"/>
      <c r="K2" s="288"/>
      <c r="L2" s="288"/>
      <c r="M2" s="288"/>
      <c r="N2" s="288"/>
      <c r="O2" s="288"/>
      <c r="P2" s="288"/>
      <c r="Q2" s="288"/>
      <c r="R2" s="288"/>
      <c r="S2" s="288"/>
      <c r="T2" s="288"/>
      <c r="U2" s="288"/>
      <c r="V2" s="288"/>
    </row>
    <row r="3" spans="1:22" ht="17.25" x14ac:dyDescent="0.15">
      <c r="A3" s="288"/>
      <c r="B3" s="234"/>
      <c r="C3" s="234"/>
      <c r="D3" s="234"/>
      <c r="E3" s="234"/>
      <c r="F3" s="234"/>
      <c r="G3" s="234"/>
      <c r="H3" s="234"/>
      <c r="I3" s="234"/>
      <c r="J3" s="234"/>
      <c r="K3" s="234"/>
      <c r="L3" s="234"/>
      <c r="M3" s="234"/>
      <c r="R3" s="143" t="s">
        <v>166</v>
      </c>
    </row>
    <row r="4" spans="1:22" ht="17.25" x14ac:dyDescent="0.15">
      <c r="A4" s="144"/>
      <c r="B4" s="139"/>
      <c r="C4" s="139"/>
      <c r="D4" s="139"/>
      <c r="E4" s="139"/>
      <c r="F4" s="139"/>
      <c r="G4" s="139"/>
      <c r="H4" s="139"/>
      <c r="I4" s="139"/>
      <c r="J4" s="139"/>
      <c r="K4" s="139"/>
      <c r="L4" s="139"/>
      <c r="M4" s="139"/>
      <c r="N4" s="139"/>
      <c r="O4" s="139"/>
      <c r="P4" s="139"/>
      <c r="Q4" s="139"/>
      <c r="R4" s="289" t="s">
        <v>167</v>
      </c>
      <c r="S4" s="289"/>
      <c r="T4" s="236"/>
      <c r="U4" s="236"/>
      <c r="V4" s="236"/>
    </row>
    <row r="5" spans="1:22" ht="17.25" x14ac:dyDescent="0.15">
      <c r="A5" s="144"/>
      <c r="B5" s="139"/>
      <c r="C5" s="139"/>
      <c r="D5" s="139"/>
      <c r="E5" s="139"/>
      <c r="F5" s="139"/>
      <c r="G5" s="139"/>
      <c r="H5" s="139"/>
      <c r="I5" s="139"/>
      <c r="J5" s="139"/>
      <c r="K5" s="139"/>
      <c r="L5" s="139"/>
      <c r="M5" s="139"/>
      <c r="N5" s="139"/>
      <c r="O5" s="139"/>
      <c r="P5" s="139"/>
      <c r="Q5" s="139"/>
      <c r="R5" s="143" t="s">
        <v>168</v>
      </c>
      <c r="S5" s="145"/>
      <c r="T5" s="140"/>
      <c r="U5" s="140"/>
      <c r="V5" s="140"/>
    </row>
    <row r="6" spans="1:22" ht="14.25" x14ac:dyDescent="0.15">
      <c r="B6" s="146" t="s">
        <v>169</v>
      </c>
    </row>
    <row r="7" spans="1:22" ht="27" x14ac:dyDescent="0.15">
      <c r="A7" s="147"/>
      <c r="B7" s="148" t="s">
        <v>170</v>
      </c>
      <c r="C7" s="147"/>
      <c r="D7" s="148" t="s">
        <v>171</v>
      </c>
      <c r="E7" s="147"/>
      <c r="F7" s="148" t="s">
        <v>172</v>
      </c>
      <c r="G7" s="149"/>
      <c r="H7" s="150" t="s">
        <v>173</v>
      </c>
      <c r="I7" s="151"/>
      <c r="J7" s="148" t="s">
        <v>174</v>
      </c>
      <c r="K7" s="147"/>
      <c r="L7" s="148" t="s">
        <v>175</v>
      </c>
      <c r="M7" s="147"/>
      <c r="N7" s="148" t="s">
        <v>176</v>
      </c>
      <c r="O7" s="147"/>
      <c r="P7" s="148" t="s">
        <v>177</v>
      </c>
      <c r="Q7" s="147"/>
      <c r="R7" s="148" t="s">
        <v>178</v>
      </c>
      <c r="S7" s="147"/>
      <c r="T7" s="148" t="s">
        <v>179</v>
      </c>
      <c r="U7" s="147"/>
      <c r="V7" s="148" t="s">
        <v>180</v>
      </c>
    </row>
    <row r="8" spans="1:22" ht="27" customHeight="1" x14ac:dyDescent="0.15">
      <c r="A8" s="152" t="s">
        <v>12</v>
      </c>
      <c r="B8" s="153"/>
      <c r="C8" s="153"/>
      <c r="D8" s="153"/>
      <c r="E8" s="153"/>
      <c r="F8" s="153"/>
      <c r="G8" s="154"/>
      <c r="H8" s="153"/>
      <c r="I8" s="154"/>
      <c r="J8" s="153"/>
      <c r="K8" s="155"/>
      <c r="L8" s="153"/>
      <c r="M8" s="154"/>
      <c r="N8" s="153"/>
      <c r="O8" s="154"/>
      <c r="P8" s="153"/>
      <c r="Q8" s="154"/>
      <c r="R8" s="153"/>
      <c r="S8" s="154"/>
      <c r="T8" s="153"/>
      <c r="U8" s="154"/>
      <c r="V8" s="153"/>
    </row>
    <row r="9" spans="1:22" ht="27" customHeight="1" x14ac:dyDescent="0.15">
      <c r="A9" s="152" t="s">
        <v>181</v>
      </c>
      <c r="B9" s="153"/>
      <c r="C9" s="154"/>
      <c r="D9" s="153"/>
      <c r="E9" s="154"/>
      <c r="F9" s="153"/>
      <c r="G9" s="154"/>
      <c r="H9" s="153"/>
      <c r="I9" s="153"/>
      <c r="J9" s="153"/>
      <c r="K9" s="153"/>
      <c r="L9" s="153"/>
      <c r="M9" s="156"/>
      <c r="N9" s="153"/>
      <c r="O9" s="154"/>
      <c r="P9" s="153"/>
      <c r="Q9" s="154"/>
      <c r="R9" s="153"/>
      <c r="S9" s="154"/>
      <c r="T9" s="153"/>
      <c r="U9" s="154"/>
      <c r="V9" s="153"/>
    </row>
    <row r="10" spans="1:22" ht="27" customHeight="1" x14ac:dyDescent="0.15">
      <c r="A10" s="152" t="s">
        <v>182</v>
      </c>
      <c r="B10" s="153"/>
      <c r="C10" s="153"/>
      <c r="D10" s="153"/>
      <c r="E10" s="153"/>
      <c r="F10" s="153"/>
      <c r="G10" s="154"/>
      <c r="H10" s="153"/>
      <c r="I10" s="154"/>
      <c r="J10" s="153"/>
      <c r="K10" s="154"/>
      <c r="L10" s="154"/>
      <c r="M10" s="153"/>
      <c r="N10" s="153"/>
      <c r="O10" s="154"/>
      <c r="P10" s="153"/>
      <c r="Q10" s="154"/>
      <c r="R10" s="153"/>
      <c r="S10" s="154"/>
      <c r="T10" s="153"/>
      <c r="U10" s="154"/>
      <c r="V10" s="153"/>
    </row>
    <row r="11" spans="1:22" ht="27" customHeight="1" x14ac:dyDescent="0.15">
      <c r="A11" s="152" t="s">
        <v>183</v>
      </c>
      <c r="B11" s="153"/>
      <c r="C11" s="153"/>
      <c r="D11" s="153"/>
      <c r="E11" s="153"/>
      <c r="F11" s="153"/>
      <c r="G11" s="154"/>
      <c r="H11" s="153"/>
      <c r="I11" s="153"/>
      <c r="J11" s="153"/>
      <c r="K11" s="154"/>
      <c r="L11" s="154"/>
      <c r="M11" s="154"/>
      <c r="N11" s="153"/>
      <c r="O11" s="154"/>
      <c r="P11" s="153"/>
      <c r="Q11" s="154"/>
      <c r="R11" s="153"/>
      <c r="S11" s="154"/>
      <c r="T11" s="153"/>
      <c r="U11" s="154"/>
      <c r="V11" s="153"/>
    </row>
    <row r="12" spans="1:22" ht="27" customHeight="1" x14ac:dyDescent="0.15">
      <c r="A12" s="152" t="s">
        <v>184</v>
      </c>
      <c r="B12" s="153"/>
      <c r="C12" s="153"/>
      <c r="D12" s="153"/>
      <c r="E12" s="153"/>
      <c r="F12" s="153"/>
      <c r="G12" s="154"/>
      <c r="H12" s="153"/>
      <c r="I12" s="154"/>
      <c r="J12" s="153"/>
      <c r="K12" s="154"/>
      <c r="L12" s="153"/>
      <c r="M12" s="154"/>
      <c r="N12" s="153"/>
      <c r="O12" s="154"/>
      <c r="P12" s="153"/>
      <c r="Q12" s="154"/>
      <c r="R12" s="153"/>
      <c r="S12" s="154"/>
      <c r="T12" s="153"/>
      <c r="U12" s="154"/>
      <c r="V12" s="153"/>
    </row>
    <row r="13" spans="1:22" x14ac:dyDescent="0.15">
      <c r="A13" s="140"/>
      <c r="B13" s="157"/>
      <c r="C13" s="157"/>
      <c r="D13" s="157"/>
      <c r="E13" s="157"/>
      <c r="F13" s="157"/>
      <c r="G13" s="157"/>
      <c r="H13" s="157"/>
      <c r="I13" s="157"/>
      <c r="J13" s="157"/>
      <c r="K13" s="157"/>
      <c r="L13" s="157"/>
      <c r="M13" s="157"/>
      <c r="N13" s="157"/>
      <c r="O13" s="157"/>
      <c r="P13" s="157"/>
      <c r="Q13" s="157"/>
      <c r="R13" s="157"/>
      <c r="S13" s="157"/>
      <c r="T13" s="157"/>
      <c r="U13" s="157"/>
      <c r="V13" s="157"/>
    </row>
    <row r="14" spans="1:22" ht="14.25" x14ac:dyDescent="0.15">
      <c r="A14" s="140"/>
      <c r="B14" s="158" t="s">
        <v>185</v>
      </c>
      <c r="C14" s="159"/>
      <c r="D14" s="157"/>
      <c r="E14" s="157"/>
      <c r="F14" s="157"/>
      <c r="G14" s="157"/>
      <c r="H14" s="157"/>
      <c r="I14" s="157"/>
      <c r="J14" s="157"/>
      <c r="K14" s="157"/>
      <c r="L14" s="157"/>
      <c r="M14" s="157"/>
      <c r="N14" s="157"/>
      <c r="O14" s="157"/>
      <c r="P14" s="157"/>
      <c r="Q14" s="157"/>
      <c r="R14" s="157"/>
      <c r="S14" s="157"/>
      <c r="T14" s="157"/>
      <c r="U14" s="157"/>
      <c r="V14" s="157"/>
    </row>
    <row r="15" spans="1:22" ht="27" x14ac:dyDescent="0.15">
      <c r="A15" s="147"/>
      <c r="B15" s="156" t="s">
        <v>170</v>
      </c>
      <c r="C15" s="154"/>
      <c r="D15" s="156" t="s">
        <v>171</v>
      </c>
      <c r="E15" s="154"/>
      <c r="F15" s="156" t="s">
        <v>172</v>
      </c>
      <c r="G15" s="160"/>
      <c r="H15" s="161" t="s">
        <v>173</v>
      </c>
      <c r="I15" s="162"/>
      <c r="J15" s="156" t="s">
        <v>174</v>
      </c>
      <c r="K15" s="154"/>
      <c r="L15" s="156" t="s">
        <v>175</v>
      </c>
      <c r="M15" s="154"/>
      <c r="N15" s="156" t="s">
        <v>176</v>
      </c>
      <c r="O15" s="154"/>
      <c r="P15" s="156" t="s">
        <v>177</v>
      </c>
      <c r="Q15" s="154"/>
      <c r="R15" s="156" t="s">
        <v>178</v>
      </c>
      <c r="S15" s="154"/>
      <c r="T15" s="156" t="s">
        <v>179</v>
      </c>
      <c r="U15" s="154"/>
      <c r="V15" s="156" t="s">
        <v>180</v>
      </c>
    </row>
    <row r="16" spans="1:22" ht="27" customHeight="1" x14ac:dyDescent="0.15">
      <c r="A16" s="152" t="s">
        <v>12</v>
      </c>
      <c r="B16" s="153"/>
      <c r="C16" s="153"/>
      <c r="D16" s="153"/>
      <c r="E16" s="153"/>
      <c r="F16" s="153"/>
      <c r="G16" s="154"/>
      <c r="H16" s="153"/>
      <c r="I16" s="154"/>
      <c r="J16" s="153"/>
      <c r="K16" s="155"/>
      <c r="L16" s="153"/>
      <c r="M16" s="153"/>
      <c r="N16" s="153"/>
      <c r="O16" s="154"/>
      <c r="P16" s="153"/>
      <c r="Q16" s="154"/>
      <c r="R16" s="153"/>
      <c r="S16" s="154"/>
      <c r="T16" s="153"/>
      <c r="U16" s="154"/>
      <c r="V16" s="153"/>
    </row>
    <row r="17" spans="1:22" ht="27" customHeight="1" x14ac:dyDescent="0.15">
      <c r="A17" s="152" t="s">
        <v>181</v>
      </c>
      <c r="B17" s="153"/>
      <c r="C17" s="153"/>
      <c r="D17" s="153"/>
      <c r="E17" s="153"/>
      <c r="F17" s="153"/>
      <c r="G17" s="154"/>
      <c r="H17" s="153"/>
      <c r="I17" s="153"/>
      <c r="J17" s="153"/>
      <c r="K17" s="153"/>
      <c r="L17" s="153"/>
      <c r="M17" s="153"/>
      <c r="N17" s="153"/>
      <c r="O17" s="154"/>
      <c r="P17" s="153"/>
      <c r="Q17" s="154"/>
      <c r="R17" s="153"/>
      <c r="S17" s="154"/>
      <c r="T17" s="153"/>
      <c r="U17" s="154"/>
      <c r="V17" s="153"/>
    </row>
    <row r="18" spans="1:22" ht="27" customHeight="1" x14ac:dyDescent="0.15">
      <c r="A18" s="152" t="s">
        <v>182</v>
      </c>
      <c r="B18" s="153"/>
      <c r="C18" s="154"/>
      <c r="D18" s="153"/>
      <c r="E18" s="155"/>
      <c r="F18" s="153"/>
      <c r="G18" s="154"/>
      <c r="H18" s="153"/>
      <c r="I18" s="154"/>
      <c r="J18" s="153"/>
      <c r="K18" s="154"/>
      <c r="L18" s="154"/>
      <c r="M18" s="154"/>
      <c r="N18" s="153"/>
      <c r="O18" s="154"/>
      <c r="P18" s="153"/>
      <c r="Q18" s="154"/>
      <c r="R18" s="153"/>
      <c r="S18" s="154"/>
      <c r="T18" s="153"/>
      <c r="U18" s="154"/>
      <c r="V18" s="153"/>
    </row>
    <row r="19" spans="1:22" ht="27" customHeight="1" x14ac:dyDescent="0.15">
      <c r="A19" s="152" t="s">
        <v>183</v>
      </c>
      <c r="B19" s="153"/>
      <c r="C19" s="154"/>
      <c r="D19" s="153"/>
      <c r="E19" s="154"/>
      <c r="F19" s="153"/>
      <c r="G19" s="154"/>
      <c r="H19" s="153"/>
      <c r="I19" s="154"/>
      <c r="J19" s="153"/>
      <c r="K19" s="153"/>
      <c r="L19" s="153"/>
      <c r="M19" s="154"/>
      <c r="N19" s="153"/>
      <c r="O19" s="154"/>
      <c r="P19" s="153"/>
      <c r="Q19" s="154"/>
      <c r="R19" s="153"/>
      <c r="S19" s="154"/>
      <c r="T19" s="153"/>
      <c r="U19" s="154"/>
      <c r="V19" s="153"/>
    </row>
    <row r="20" spans="1:22" ht="27" customHeight="1" x14ac:dyDescent="0.15">
      <c r="A20" s="152" t="s">
        <v>184</v>
      </c>
      <c r="B20" s="153"/>
      <c r="C20" s="153"/>
      <c r="D20" s="153"/>
      <c r="E20" s="153"/>
      <c r="F20" s="153"/>
      <c r="G20" s="154"/>
      <c r="H20" s="153"/>
      <c r="I20" s="154"/>
      <c r="J20" s="153"/>
      <c r="K20" s="154"/>
      <c r="L20" s="153"/>
      <c r="M20" s="154"/>
      <c r="N20" s="153"/>
      <c r="O20" s="154"/>
      <c r="P20" s="153"/>
      <c r="Q20" s="154"/>
      <c r="R20" s="153"/>
      <c r="S20" s="154"/>
      <c r="T20" s="153"/>
      <c r="U20" s="154"/>
      <c r="V20" s="153"/>
    </row>
    <row r="23" spans="1:22" ht="14.25" thickBot="1" x14ac:dyDescent="0.2">
      <c r="B23" s="163"/>
    </row>
    <row r="24" spans="1:22" ht="14.25" thickBot="1" x14ac:dyDescent="0.2">
      <c r="A24" s="139"/>
      <c r="B24" s="290" t="s">
        <v>186</v>
      </c>
      <c r="C24" s="291"/>
      <c r="D24" s="291"/>
      <c r="E24" s="291"/>
      <c r="F24" s="291"/>
      <c r="G24" s="291"/>
      <c r="H24" s="291"/>
      <c r="I24" s="291"/>
      <c r="J24" s="291"/>
      <c r="K24" s="291"/>
      <c r="L24" s="292"/>
      <c r="N24" s="281"/>
      <c r="O24" s="281"/>
      <c r="P24" s="281"/>
      <c r="Q24" s="281"/>
      <c r="R24" s="281"/>
      <c r="S24" s="281"/>
      <c r="T24" s="281"/>
      <c r="U24" s="281"/>
      <c r="V24" s="281"/>
    </row>
    <row r="25" spans="1:22" ht="35.1" customHeight="1" x14ac:dyDescent="0.15">
      <c r="B25" s="285" t="s">
        <v>187</v>
      </c>
      <c r="C25" s="286"/>
      <c r="D25" s="286"/>
      <c r="E25" s="286"/>
      <c r="F25" s="286"/>
      <c r="G25" s="286"/>
      <c r="H25" s="286"/>
      <c r="I25" s="286"/>
      <c r="J25" s="286"/>
      <c r="K25" s="286"/>
      <c r="L25" s="287"/>
      <c r="N25" s="281"/>
      <c r="O25" s="281"/>
      <c r="P25" s="281"/>
      <c r="Q25" s="281"/>
      <c r="R25" s="281"/>
      <c r="S25" s="281"/>
      <c r="T25" s="281"/>
      <c r="U25" s="281"/>
      <c r="V25" s="281"/>
    </row>
    <row r="26" spans="1:22" ht="35.1" customHeight="1" x14ac:dyDescent="0.15">
      <c r="B26" s="278"/>
      <c r="C26" s="279"/>
      <c r="D26" s="279"/>
      <c r="E26" s="279"/>
      <c r="F26" s="279"/>
      <c r="G26" s="279"/>
      <c r="H26" s="279"/>
      <c r="I26" s="279"/>
      <c r="J26" s="279"/>
      <c r="K26" s="279"/>
      <c r="L26" s="280"/>
      <c r="N26" s="281"/>
      <c r="O26" s="281"/>
      <c r="P26" s="281"/>
      <c r="Q26" s="281"/>
      <c r="R26" s="281"/>
      <c r="S26" s="281"/>
      <c r="T26" s="281"/>
      <c r="U26" s="281"/>
      <c r="V26" s="281"/>
    </row>
    <row r="27" spans="1:22" ht="35.1" customHeight="1" x14ac:dyDescent="0.15">
      <c r="B27" s="278"/>
      <c r="C27" s="279"/>
      <c r="D27" s="279"/>
      <c r="E27" s="279"/>
      <c r="F27" s="279"/>
      <c r="G27" s="279"/>
      <c r="H27" s="279"/>
      <c r="I27" s="279"/>
      <c r="J27" s="279"/>
      <c r="K27" s="279"/>
      <c r="L27" s="280"/>
      <c r="N27" s="281"/>
      <c r="O27" s="281"/>
      <c r="P27" s="281"/>
      <c r="Q27" s="281"/>
      <c r="R27" s="281"/>
      <c r="S27" s="281"/>
      <c r="T27" s="281"/>
      <c r="U27" s="281"/>
      <c r="V27" s="281"/>
    </row>
    <row r="28" spans="1:22" ht="14.25" thickBot="1" x14ac:dyDescent="0.2">
      <c r="B28" s="282"/>
      <c r="C28" s="283"/>
      <c r="D28" s="283"/>
      <c r="E28" s="283"/>
      <c r="F28" s="283"/>
      <c r="G28" s="283"/>
      <c r="H28" s="283"/>
      <c r="I28" s="283"/>
      <c r="J28" s="283"/>
      <c r="K28" s="283"/>
      <c r="L28" s="284"/>
      <c r="N28" s="281"/>
      <c r="O28" s="281"/>
      <c r="P28" s="281"/>
      <c r="Q28" s="281"/>
      <c r="R28" s="281"/>
      <c r="S28" s="281"/>
      <c r="T28" s="281"/>
      <c r="U28" s="281"/>
      <c r="V28" s="281"/>
    </row>
  </sheetData>
  <mergeCells count="13">
    <mergeCell ref="B25:L25"/>
    <mergeCell ref="N25:V25"/>
    <mergeCell ref="A2:V2"/>
    <mergeCell ref="A3:M3"/>
    <mergeCell ref="R4:V4"/>
    <mergeCell ref="B24:L24"/>
    <mergeCell ref="N24:V24"/>
    <mergeCell ref="B26:L26"/>
    <mergeCell ref="N26:V26"/>
    <mergeCell ref="B27:L27"/>
    <mergeCell ref="N27:V27"/>
    <mergeCell ref="B28:L28"/>
    <mergeCell ref="N28:V28"/>
  </mergeCells>
  <phoneticPr fontId="1"/>
  <pageMargins left="0.7" right="0.7" top="0.75" bottom="0.75" header="0.3" footer="0.3"/>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dimension ref="A1:AD57"/>
  <sheetViews>
    <sheetView tabSelected="1" zoomScaleNormal="100" workbookViewId="0">
      <selection activeCell="L1" sqref="L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f>DBCS(SUM(Q10:Q53))+SUM('8月分 '!Q10:Q55)+SUM('9月分'!Q10:Q55)+SUM('10月分'!Q10:Q55)+SUM('11月分'!Q10:Q55)+SUM('12月分'!Q10:Q55)+SUM('1月分'!Q10:Q55)</f>
        <v>0</v>
      </c>
      <c r="I1" s="367"/>
      <c r="M1" s="233" t="s">
        <v>32</v>
      </c>
      <c r="N1" s="234"/>
      <c r="O1" s="234"/>
      <c r="P1" s="234"/>
      <c r="Q1" s="234"/>
      <c r="R1" s="234"/>
      <c r="S1" s="234"/>
      <c r="T1" s="234"/>
    </row>
    <row r="2" spans="1:30" ht="10.15" customHeight="1" x14ac:dyDescent="0.15">
      <c r="A2" s="214" t="s">
        <v>21</v>
      </c>
      <c r="B2" s="215"/>
      <c r="C2" s="293"/>
      <c r="D2" s="218"/>
      <c r="E2" s="219"/>
      <c r="F2" s="220"/>
      <c r="G2" s="224" t="s">
        <v>19</v>
      </c>
      <c r="H2" s="225"/>
      <c r="I2" s="226"/>
      <c r="M2" s="16"/>
      <c r="N2" s="12"/>
      <c r="O2" s="12"/>
      <c r="P2" s="12"/>
      <c r="Q2" s="205" t="str">
        <f>IF('12月分'!G3=0,"",'12月分'!G3&amp;"　　　")</f>
        <v/>
      </c>
      <c r="R2" s="205"/>
      <c r="S2" s="205"/>
      <c r="T2" s="205"/>
    </row>
    <row r="3" spans="1:30" ht="25.15" customHeight="1" x14ac:dyDescent="0.15">
      <c r="A3" s="216"/>
      <c r="B3" s="217"/>
      <c r="C3" s="294"/>
      <c r="D3" s="221"/>
      <c r="E3" s="222"/>
      <c r="F3" s="223"/>
      <c r="G3" s="227"/>
      <c r="H3" s="228"/>
      <c r="I3" s="229"/>
      <c r="M3" s="7"/>
      <c r="N3" s="7"/>
      <c r="O3" s="7"/>
      <c r="P3" s="54" t="str">
        <f>IF(D4=0,"( 学番　　　　　)","( 学番　"&amp;D4&amp;" "&amp;"）")</f>
        <v>( 学番　　　　　)</v>
      </c>
      <c r="Q3" s="206" t="str">
        <f>IF(D2=0,"","氏名　　　　"&amp;D2&amp;"　　"              )</f>
        <v/>
      </c>
      <c r="R3" s="206"/>
      <c r="S3" s="206"/>
      <c r="T3" s="206"/>
      <c r="U3" s="2"/>
    </row>
    <row r="4" spans="1:30" ht="21" customHeight="1" x14ac:dyDescent="0.15">
      <c r="A4" s="169" t="s">
        <v>27</v>
      </c>
      <c r="B4" s="170"/>
      <c r="C4" s="170"/>
      <c r="D4" s="171"/>
      <c r="E4" s="172"/>
      <c r="F4" s="172"/>
      <c r="G4" s="172"/>
      <c r="H4" s="172"/>
      <c r="I4" s="173"/>
      <c r="J4" s="18"/>
      <c r="K4" s="18"/>
      <c r="M4" s="7"/>
      <c r="N4" s="7"/>
      <c r="O4" s="7"/>
      <c r="P4" s="181" t="s">
        <v>29</v>
      </c>
      <c r="Q4" s="180" t="str">
        <f>D5</f>
        <v>　初年次セミナー</v>
      </c>
      <c r="R4" s="180"/>
      <c r="S4" s="180"/>
      <c r="T4" s="180"/>
      <c r="W4" s="18"/>
      <c r="X4" s="18"/>
      <c r="Y4" s="18"/>
      <c r="Z4" s="18"/>
    </row>
    <row r="5" spans="1:30" ht="21" customHeight="1" thickBot="1" x14ac:dyDescent="0.2">
      <c r="A5" s="182" t="s">
        <v>29</v>
      </c>
      <c r="B5" s="183"/>
      <c r="C5" s="183"/>
      <c r="D5" s="174" t="s">
        <v>79</v>
      </c>
      <c r="E5" s="175"/>
      <c r="F5" s="175"/>
      <c r="G5" s="175"/>
      <c r="H5" s="175"/>
      <c r="I5" s="176"/>
      <c r="J5" s="18"/>
      <c r="K5" s="18"/>
      <c r="M5" s="7"/>
      <c r="N5" s="7"/>
      <c r="O5" s="7"/>
      <c r="P5" s="181"/>
      <c r="Q5" s="180"/>
      <c r="R5" s="180"/>
      <c r="S5" s="180"/>
      <c r="T5" s="180"/>
      <c r="W5" s="18"/>
      <c r="X5" s="18"/>
      <c r="Y5" s="18"/>
      <c r="Z5" s="18"/>
    </row>
    <row r="6" spans="1:30" ht="14.25" customHeight="1" thickBot="1" x14ac:dyDescent="0.2">
      <c r="A6" s="230">
        <v>7</v>
      </c>
      <c r="B6" s="231" t="s">
        <v>12</v>
      </c>
      <c r="C6" s="53"/>
      <c r="D6" s="177"/>
      <c r="E6" s="178"/>
      <c r="F6" s="178"/>
      <c r="G6" s="178"/>
      <c r="H6" s="178"/>
      <c r="I6" s="179"/>
      <c r="J6" s="10"/>
      <c r="K6" s="10"/>
      <c r="N6" s="17">
        <f>IF(A6=0,"",+A6)</f>
        <v>7</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1</v>
      </c>
      <c r="B10" s="298" t="s">
        <v>44</v>
      </c>
      <c r="C10" s="24"/>
      <c r="D10" s="30"/>
      <c r="E10" s="56"/>
      <c r="F10" s="64"/>
      <c r="G10" s="34"/>
      <c r="H10" s="27"/>
      <c r="I10" s="61"/>
      <c r="J10" s="37"/>
      <c r="K10" s="243"/>
      <c r="M10" s="200">
        <f>IF(A10=0,"",A10)</f>
        <v>1</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2</v>
      </c>
      <c r="B12" s="298" t="s">
        <v>45</v>
      </c>
      <c r="C12" s="24"/>
      <c r="D12" s="30"/>
      <c r="E12" s="56"/>
      <c r="F12" s="30"/>
      <c r="G12" s="34"/>
      <c r="H12" s="27"/>
      <c r="I12" s="61"/>
      <c r="J12" s="37"/>
      <c r="K12" s="243"/>
      <c r="M12" s="185">
        <f>IF(A12=0,"",A12)</f>
        <v>2</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3</v>
      </c>
      <c r="B14" s="298" t="s">
        <v>20</v>
      </c>
      <c r="C14" s="24"/>
      <c r="D14" s="30"/>
      <c r="E14" s="56"/>
      <c r="F14" s="64"/>
      <c r="G14" s="34"/>
      <c r="H14" s="27"/>
      <c r="I14" s="61"/>
      <c r="J14" s="37"/>
      <c r="K14" s="243"/>
      <c r="M14" s="185">
        <f>IF(A14=0,"",A14)</f>
        <v>3</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4</v>
      </c>
      <c r="B16" s="298" t="s">
        <v>46</v>
      </c>
      <c r="C16" s="24"/>
      <c r="D16" s="30"/>
      <c r="E16" s="56"/>
      <c r="F16" s="64"/>
      <c r="G16" s="34"/>
      <c r="H16" s="27"/>
      <c r="I16" s="61"/>
      <c r="J16" s="37"/>
      <c r="K16" s="243"/>
      <c r="M16" s="208">
        <f>IF(A16=0,"",A16)</f>
        <v>4</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297">
        <v>7</v>
      </c>
      <c r="B18" s="298" t="s">
        <v>48</v>
      </c>
      <c r="C18" s="24"/>
      <c r="D18" s="30"/>
      <c r="E18" s="56"/>
      <c r="F18" s="64"/>
      <c r="G18" s="34"/>
      <c r="H18" s="27"/>
      <c r="I18" s="61"/>
      <c r="J18" s="37"/>
      <c r="K18" s="243"/>
      <c r="M18" s="185">
        <f>IF(A18=0,"",A18)</f>
        <v>7</v>
      </c>
      <c r="N18" s="187" t="str">
        <f>IF(B18=0,"",B18)</f>
        <v>月</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297"/>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297">
        <v>8</v>
      </c>
      <c r="B20" s="298" t="s">
        <v>44</v>
      </c>
      <c r="C20" s="24"/>
      <c r="D20" s="30"/>
      <c r="E20" s="56"/>
      <c r="F20" s="64"/>
      <c r="G20" s="34"/>
      <c r="H20" s="27"/>
      <c r="I20" s="61"/>
      <c r="J20" s="37"/>
      <c r="K20" s="243"/>
      <c r="M20" s="208">
        <f>IF(A20=0,"",A20)</f>
        <v>8</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297"/>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297">
        <v>9</v>
      </c>
      <c r="B22" s="298" t="s">
        <v>45</v>
      </c>
      <c r="C22" s="24"/>
      <c r="D22" s="30"/>
      <c r="E22" s="56"/>
      <c r="F22" s="64"/>
      <c r="G22" s="34"/>
      <c r="H22" s="27"/>
      <c r="I22" s="61"/>
      <c r="J22" s="37"/>
      <c r="K22" s="243"/>
      <c r="M22" s="185">
        <f>IF(A22=0,"",A22)</f>
        <v>9</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297"/>
      <c r="B23" s="298"/>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297">
        <v>10</v>
      </c>
      <c r="B24" s="298" t="s">
        <v>20</v>
      </c>
      <c r="C24" s="24"/>
      <c r="D24" s="30"/>
      <c r="E24" s="56"/>
      <c r="F24" s="64"/>
      <c r="G24" s="34"/>
      <c r="H24" s="27"/>
      <c r="I24" s="61"/>
      <c r="J24" s="37"/>
      <c r="K24" s="243"/>
      <c r="M24" s="208">
        <f>IF(A24=0,"",A24)</f>
        <v>10</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297"/>
      <c r="B25" s="298"/>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297">
        <v>11</v>
      </c>
      <c r="B26" s="298" t="s">
        <v>46</v>
      </c>
      <c r="C26" s="24"/>
      <c r="D26" s="30"/>
      <c r="E26" s="56"/>
      <c r="F26" s="64"/>
      <c r="G26" s="34"/>
      <c r="H26" s="27"/>
      <c r="I26" s="61"/>
      <c r="J26" s="37"/>
      <c r="K26" s="243"/>
      <c r="M26" s="185">
        <f>IF(A26=0,"",A26)</f>
        <v>11</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297"/>
      <c r="B27" s="298"/>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14</v>
      </c>
      <c r="B28" s="298" t="s">
        <v>48</v>
      </c>
      <c r="C28" s="24"/>
      <c r="D28" s="30"/>
      <c r="E28" s="56"/>
      <c r="F28" s="64"/>
      <c r="G28" s="34"/>
      <c r="H28" s="27"/>
      <c r="I28" s="61"/>
      <c r="J28" s="37"/>
      <c r="K28" s="243"/>
      <c r="M28" s="185">
        <f>IF(A28=0,"",A28)</f>
        <v>14</v>
      </c>
      <c r="N28" s="187" t="str">
        <f>IF(B28=0,"",B28)</f>
        <v>月</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98"/>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15</v>
      </c>
      <c r="B30" s="212" t="s">
        <v>44</v>
      </c>
      <c r="C30" s="24"/>
      <c r="D30" s="30"/>
      <c r="E30" s="56"/>
      <c r="F30" s="64"/>
      <c r="G30" s="34"/>
      <c r="H30" s="27"/>
      <c r="I30" s="61"/>
      <c r="J30" s="37"/>
      <c r="K30" s="243"/>
      <c r="M30" s="185">
        <f>IF(A30=0,"",A30)</f>
        <v>15</v>
      </c>
      <c r="N30" s="187" t="str">
        <f>IF(B30=0,"",B30)</f>
        <v>火</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16</v>
      </c>
      <c r="B32" s="212" t="s">
        <v>45</v>
      </c>
      <c r="C32" s="24"/>
      <c r="D32" s="30"/>
      <c r="E32" s="56"/>
      <c r="F32" s="64"/>
      <c r="G32" s="34"/>
      <c r="H32" s="27"/>
      <c r="I32" s="61"/>
      <c r="J32" s="37"/>
      <c r="K32" s="243"/>
      <c r="M32" s="185">
        <f>IF(A32=0,"",A32)</f>
        <v>16</v>
      </c>
      <c r="N32" s="187" t="str">
        <f>IF(B32=0,"",B32)</f>
        <v>水</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17</v>
      </c>
      <c r="B34" s="212" t="s">
        <v>20</v>
      </c>
      <c r="C34" s="24"/>
      <c r="D34" s="30"/>
      <c r="E34" s="56"/>
      <c r="F34" s="64"/>
      <c r="G34" s="34"/>
      <c r="H34" s="27"/>
      <c r="I34" s="61"/>
      <c r="J34" s="37"/>
      <c r="K34" s="243"/>
      <c r="M34" s="185">
        <f>IF(A34=0,"",A34)</f>
        <v>17</v>
      </c>
      <c r="N34" s="187" t="str">
        <f>IF(B34=0,"",B34)</f>
        <v>木</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18</v>
      </c>
      <c r="B36" s="212" t="s">
        <v>46</v>
      </c>
      <c r="C36" s="24"/>
      <c r="D36" s="30"/>
      <c r="E36" s="56"/>
      <c r="F36" s="64"/>
      <c r="G36" s="34"/>
      <c r="H36" s="27"/>
      <c r="I36" s="61"/>
      <c r="J36" s="37"/>
      <c r="K36" s="243"/>
      <c r="M36" s="185">
        <f>IF(A36=0,"",A36)</f>
        <v>18</v>
      </c>
      <c r="N36" s="187" t="str">
        <f>IF(B36=0,"",B36)</f>
        <v>金</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22</v>
      </c>
      <c r="B38" s="212" t="s">
        <v>44</v>
      </c>
      <c r="C38" s="24"/>
      <c r="D38" s="30"/>
      <c r="E38" s="56"/>
      <c r="F38" s="64"/>
      <c r="G38" s="34"/>
      <c r="H38" s="27"/>
      <c r="I38" s="61"/>
      <c r="J38" s="37"/>
      <c r="K38" s="243"/>
      <c r="M38" s="185">
        <f>IF(A38=0,"",A38)</f>
        <v>22</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23</v>
      </c>
      <c r="B40" s="212" t="s">
        <v>45</v>
      </c>
      <c r="C40" s="24"/>
      <c r="D40" s="30"/>
      <c r="E40" s="56"/>
      <c r="F40" s="64"/>
      <c r="G40" s="34"/>
      <c r="H40" s="27"/>
      <c r="I40" s="61"/>
      <c r="J40" s="37"/>
      <c r="K40" s="243"/>
      <c r="M40" s="185">
        <f>IF(A40=0,"",A40)</f>
        <v>23</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24</v>
      </c>
      <c r="B42" s="212" t="s">
        <v>20</v>
      </c>
      <c r="C42" s="24"/>
      <c r="D42" s="30"/>
      <c r="E42" s="56"/>
      <c r="F42" s="64"/>
      <c r="G42" s="34"/>
      <c r="H42" s="27"/>
      <c r="I42" s="61"/>
      <c r="J42" s="37"/>
      <c r="K42" s="243"/>
      <c r="M42" s="185">
        <f>IF(A42=0,"",A42)</f>
        <v>24</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25</v>
      </c>
      <c r="B44" s="212" t="s">
        <v>46</v>
      </c>
      <c r="C44" s="24"/>
      <c r="D44" s="30"/>
      <c r="E44" s="56"/>
      <c r="F44" s="64"/>
      <c r="G44" s="34"/>
      <c r="H44" s="27"/>
      <c r="I44" s="61"/>
      <c r="J44" s="37"/>
      <c r="K44" s="243"/>
      <c r="M44" s="185">
        <f>IF(A44=0,"",A44)</f>
        <v>25</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28</v>
      </c>
      <c r="B46" s="212" t="s">
        <v>48</v>
      </c>
      <c r="C46" s="24"/>
      <c r="D46" s="30"/>
      <c r="E46" s="56"/>
      <c r="F46" s="64"/>
      <c r="G46" s="34"/>
      <c r="H46" s="27"/>
      <c r="I46" s="61"/>
      <c r="J46" s="37"/>
      <c r="K46" s="243"/>
      <c r="M46" s="185">
        <f>IF(A46=0,"",A46)</f>
        <v>28</v>
      </c>
      <c r="N46" s="187" t="str">
        <f>IF(B46=0,"",B46)</f>
        <v>月</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29</v>
      </c>
      <c r="B48" s="212" t="s">
        <v>44</v>
      </c>
      <c r="C48" s="24"/>
      <c r="D48" s="30"/>
      <c r="E48" s="56"/>
      <c r="F48" s="64"/>
      <c r="G48" s="34"/>
      <c r="H48" s="27"/>
      <c r="I48" s="61"/>
      <c r="J48" s="37"/>
      <c r="K48" s="243"/>
      <c r="M48" s="208">
        <f>IF(A48=0,"",A48)</f>
        <v>29</v>
      </c>
      <c r="N48" s="209" t="str">
        <f>IF(B48=0,"",B48)</f>
        <v>火</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v>30</v>
      </c>
      <c r="B50" s="212" t="s">
        <v>45</v>
      </c>
      <c r="C50" s="24"/>
      <c r="D50" s="30"/>
      <c r="E50" s="56"/>
      <c r="F50" s="64"/>
      <c r="G50" s="34"/>
      <c r="H50" s="27"/>
      <c r="I50" s="61"/>
      <c r="J50" s="37"/>
      <c r="K50" s="243"/>
      <c r="M50" s="185">
        <f>IF(A50=0,"",A50)</f>
        <v>30</v>
      </c>
      <c r="N50" s="187" t="str">
        <f>IF(B50=0,"",B50)</f>
        <v>水</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v>31</v>
      </c>
      <c r="B52" s="212" t="s">
        <v>20</v>
      </c>
      <c r="C52" s="24"/>
      <c r="D52" s="30"/>
      <c r="E52" s="56"/>
      <c r="F52" s="64"/>
      <c r="G52" s="34"/>
      <c r="H52" s="27"/>
      <c r="I52" s="61"/>
      <c r="J52" s="37"/>
      <c r="K52" s="243"/>
      <c r="M52" s="185">
        <f>IF(A52=0,"",A52)</f>
        <v>31</v>
      </c>
      <c r="N52" s="187" t="str">
        <f>IF(B52=0,"",B52)</f>
        <v>木</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190"/>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76">
    <mergeCell ref="A1:B1"/>
    <mergeCell ref="C1:D1"/>
    <mergeCell ref="Q4:T6"/>
    <mergeCell ref="Q3:T3"/>
    <mergeCell ref="O14:P14"/>
    <mergeCell ref="M16:M17"/>
    <mergeCell ref="T36:T37"/>
    <mergeCell ref="T24:T25"/>
    <mergeCell ref="T28:T29"/>
    <mergeCell ref="T14:T15"/>
    <mergeCell ref="T16:T17"/>
    <mergeCell ref="T18:T19"/>
    <mergeCell ref="T20:T21"/>
    <mergeCell ref="T22:T23"/>
    <mergeCell ref="F1:G1"/>
    <mergeCell ref="H1:I1"/>
    <mergeCell ref="T12:T13"/>
    <mergeCell ref="T34:T35"/>
    <mergeCell ref="M14:M15"/>
    <mergeCell ref="N14:N15"/>
    <mergeCell ref="Q14:R15"/>
    <mergeCell ref="S14:S15"/>
    <mergeCell ref="M1:T1"/>
    <mergeCell ref="Q2:T2"/>
    <mergeCell ref="R57:T57"/>
    <mergeCell ref="T46:T47"/>
    <mergeCell ref="T48:T49"/>
    <mergeCell ref="T26:T27"/>
    <mergeCell ref="T44:T45"/>
    <mergeCell ref="T38:T39"/>
    <mergeCell ref="T40:T41"/>
    <mergeCell ref="T42:T43"/>
    <mergeCell ref="T30:T31"/>
    <mergeCell ref="T32:T33"/>
    <mergeCell ref="Q54:R54"/>
    <mergeCell ref="S52:S53"/>
    <mergeCell ref="T52:T53"/>
    <mergeCell ref="Q52:R53"/>
    <mergeCell ref="S42:S43"/>
    <mergeCell ref="S48:S49"/>
    <mergeCell ref="S46:S47"/>
    <mergeCell ref="S44:S45"/>
    <mergeCell ref="P4:P6"/>
    <mergeCell ref="N12:N13"/>
    <mergeCell ref="Q12:R13"/>
    <mergeCell ref="P56:Q56"/>
    <mergeCell ref="M10:M11"/>
    <mergeCell ref="N10:N11"/>
    <mergeCell ref="Q10:R11"/>
    <mergeCell ref="M18:M19"/>
    <mergeCell ref="N18:N19"/>
    <mergeCell ref="Q18:R19"/>
    <mergeCell ref="O18:P18"/>
    <mergeCell ref="M20:M21"/>
    <mergeCell ref="N20:N21"/>
    <mergeCell ref="M55:T55"/>
    <mergeCell ref="S10:S11"/>
    <mergeCell ref="S18:S19"/>
    <mergeCell ref="Q20:R21"/>
    <mergeCell ref="S20:S21"/>
    <mergeCell ref="O20:P20"/>
    <mergeCell ref="M22:M23"/>
    <mergeCell ref="S12:S13"/>
    <mergeCell ref="O12:P12"/>
    <mergeCell ref="M12:M13"/>
    <mergeCell ref="M52:M53"/>
    <mergeCell ref="N22:N23"/>
    <mergeCell ref="Q22:R23"/>
    <mergeCell ref="S22:S23"/>
    <mergeCell ref="O22:P22"/>
    <mergeCell ref="M24:M25"/>
    <mergeCell ref="N24:N25"/>
    <mergeCell ref="Q24:R25"/>
    <mergeCell ref="S24:S25"/>
    <mergeCell ref="O24:P24"/>
    <mergeCell ref="M26:M27"/>
    <mergeCell ref="N26:N27"/>
    <mergeCell ref="Q26:R27"/>
    <mergeCell ref="S26:S27"/>
    <mergeCell ref="O26:P26"/>
    <mergeCell ref="M28:M29"/>
    <mergeCell ref="N28:N29"/>
    <mergeCell ref="Q28:R29"/>
    <mergeCell ref="S28:S29"/>
    <mergeCell ref="O28:P28"/>
    <mergeCell ref="M30:M31"/>
    <mergeCell ref="N30:N31"/>
    <mergeCell ref="Q30:R31"/>
    <mergeCell ref="S30:S31"/>
    <mergeCell ref="O30:P30"/>
    <mergeCell ref="M32:M33"/>
    <mergeCell ref="N32:N33"/>
    <mergeCell ref="Q32:R33"/>
    <mergeCell ref="S32:S33"/>
    <mergeCell ref="O32:P32"/>
    <mergeCell ref="M34:M35"/>
    <mergeCell ref="N34:N35"/>
    <mergeCell ref="Q34:R35"/>
    <mergeCell ref="S34:S35"/>
    <mergeCell ref="O34:P34"/>
    <mergeCell ref="M36:M37"/>
    <mergeCell ref="N36:N37"/>
    <mergeCell ref="Q36:R37"/>
    <mergeCell ref="S36:S37"/>
    <mergeCell ref="O36:P36"/>
    <mergeCell ref="M38:M39"/>
    <mergeCell ref="N38:N39"/>
    <mergeCell ref="Q38:R39"/>
    <mergeCell ref="S38:S39"/>
    <mergeCell ref="O38:P38"/>
    <mergeCell ref="M40:M41"/>
    <mergeCell ref="N40:N41"/>
    <mergeCell ref="Q40:R41"/>
    <mergeCell ref="S40:S41"/>
    <mergeCell ref="O40:P40"/>
    <mergeCell ref="A18:A19"/>
    <mergeCell ref="B18:B19"/>
    <mergeCell ref="A20:A21"/>
    <mergeCell ref="B20:B21"/>
    <mergeCell ref="A8:A9"/>
    <mergeCell ref="B8:B9"/>
    <mergeCell ref="A14:A15"/>
    <mergeCell ref="B14:B15"/>
    <mergeCell ref="A12:A13"/>
    <mergeCell ref="B12:B13"/>
    <mergeCell ref="A48:A49"/>
    <mergeCell ref="B48:B49"/>
    <mergeCell ref="A46:A47"/>
    <mergeCell ref="B46:B47"/>
    <mergeCell ref="A34:A35"/>
    <mergeCell ref="B34:B35"/>
    <mergeCell ref="A36:A37"/>
    <mergeCell ref="B36:B37"/>
    <mergeCell ref="A38:A39"/>
    <mergeCell ref="B38:B39"/>
    <mergeCell ref="G8:J8"/>
    <mergeCell ref="A10:A11"/>
    <mergeCell ref="B10:B11"/>
    <mergeCell ref="C8:F8"/>
    <mergeCell ref="A44:A45"/>
    <mergeCell ref="B44:B45"/>
    <mergeCell ref="A40:A41"/>
    <mergeCell ref="B40:B41"/>
    <mergeCell ref="A42:A43"/>
    <mergeCell ref="B42:B43"/>
    <mergeCell ref="A28:A29"/>
    <mergeCell ref="B28:B29"/>
    <mergeCell ref="A30:A31"/>
    <mergeCell ref="B30:B31"/>
    <mergeCell ref="A32:A33"/>
    <mergeCell ref="B32:B33"/>
    <mergeCell ref="A22:A23"/>
    <mergeCell ref="B22:B23"/>
    <mergeCell ref="A24:A25"/>
    <mergeCell ref="B24:B25"/>
    <mergeCell ref="A26:A27"/>
    <mergeCell ref="B26:B27"/>
    <mergeCell ref="A16:A17"/>
    <mergeCell ref="B16:B17"/>
    <mergeCell ref="AD10:AD11"/>
    <mergeCell ref="AD12:AD13"/>
    <mergeCell ref="AD14:AD15"/>
    <mergeCell ref="AC16:AC17"/>
    <mergeCell ref="AD16:AD17"/>
    <mergeCell ref="AC12:AC13"/>
    <mergeCell ref="AC14:AC15"/>
    <mergeCell ref="AC10:AC11"/>
    <mergeCell ref="K8:K9"/>
    <mergeCell ref="T10:T11"/>
    <mergeCell ref="T8:T9"/>
    <mergeCell ref="N8:N9"/>
    <mergeCell ref="O8:P9"/>
    <mergeCell ref="Q8:R9"/>
    <mergeCell ref="S8:S9"/>
    <mergeCell ref="M8:M9"/>
    <mergeCell ref="O10:P10"/>
    <mergeCell ref="K10:K11"/>
    <mergeCell ref="N16:N17"/>
    <mergeCell ref="Q16:R17"/>
    <mergeCell ref="S16:S17"/>
    <mergeCell ref="O16:P16"/>
    <mergeCell ref="AC24:AC25"/>
    <mergeCell ref="AD24:AD25"/>
    <mergeCell ref="AC26:AC27"/>
    <mergeCell ref="AD26:AD27"/>
    <mergeCell ref="AC28:AC29"/>
    <mergeCell ref="AD28:AD29"/>
    <mergeCell ref="AC18:AC19"/>
    <mergeCell ref="AD18:AD19"/>
    <mergeCell ref="AC20:AC21"/>
    <mergeCell ref="AD20:AD21"/>
    <mergeCell ref="AC22:AC23"/>
    <mergeCell ref="AD22:AD23"/>
    <mergeCell ref="AC38:AC39"/>
    <mergeCell ref="AD38:AD39"/>
    <mergeCell ref="AC40:AC41"/>
    <mergeCell ref="AD40:AD41"/>
    <mergeCell ref="AC30:AC31"/>
    <mergeCell ref="AD30:AD31"/>
    <mergeCell ref="AC32:AC33"/>
    <mergeCell ref="AD32:AD33"/>
    <mergeCell ref="AC34:AC35"/>
    <mergeCell ref="AD34:AD35"/>
    <mergeCell ref="K28:K29"/>
    <mergeCell ref="K30:K31"/>
    <mergeCell ref="K32:K33"/>
    <mergeCell ref="K34:K35"/>
    <mergeCell ref="K36:K37"/>
    <mergeCell ref="K38:K39"/>
    <mergeCell ref="AC48:AC49"/>
    <mergeCell ref="AD48:AD49"/>
    <mergeCell ref="K12:K13"/>
    <mergeCell ref="K14:K15"/>
    <mergeCell ref="K16:K17"/>
    <mergeCell ref="K18:K19"/>
    <mergeCell ref="K20:K21"/>
    <mergeCell ref="K22:K23"/>
    <mergeCell ref="K24:K25"/>
    <mergeCell ref="K26:K27"/>
    <mergeCell ref="AC42:AC43"/>
    <mergeCell ref="AD42:AD43"/>
    <mergeCell ref="AC44:AC45"/>
    <mergeCell ref="AD44:AD45"/>
    <mergeCell ref="AC46:AC47"/>
    <mergeCell ref="AD46:AD47"/>
    <mergeCell ref="AC36:AC37"/>
    <mergeCell ref="AD36:AD37"/>
    <mergeCell ref="K40:K41"/>
    <mergeCell ref="K42:K43"/>
    <mergeCell ref="O50:P50"/>
    <mergeCell ref="Q50:R51"/>
    <mergeCell ref="K44:K45"/>
    <mergeCell ref="K46:K47"/>
    <mergeCell ref="K48:K49"/>
    <mergeCell ref="M48:M49"/>
    <mergeCell ref="N48:N49"/>
    <mergeCell ref="Q48:R49"/>
    <mergeCell ref="M42:M43"/>
    <mergeCell ref="N42:N43"/>
    <mergeCell ref="Q42:R43"/>
    <mergeCell ref="O48:P48"/>
    <mergeCell ref="M46:M47"/>
    <mergeCell ref="N46:N47"/>
    <mergeCell ref="Q46:R47"/>
    <mergeCell ref="O46:P46"/>
    <mergeCell ref="Q44:R45"/>
    <mergeCell ref="O44:P44"/>
    <mergeCell ref="O42:P42"/>
    <mergeCell ref="M44:M45"/>
    <mergeCell ref="N44:N45"/>
    <mergeCell ref="AD50:AD51"/>
    <mergeCell ref="AD52:AD53"/>
    <mergeCell ref="A50:A51"/>
    <mergeCell ref="B50:B51"/>
    <mergeCell ref="K50:K51"/>
    <mergeCell ref="AC50:AC51"/>
    <mergeCell ref="S50:S51"/>
    <mergeCell ref="T50:T51"/>
    <mergeCell ref="M50:M51"/>
    <mergeCell ref="N50:N51"/>
    <mergeCell ref="A52:A53"/>
    <mergeCell ref="B52:B53"/>
    <mergeCell ref="K52:K53"/>
    <mergeCell ref="N52:N53"/>
    <mergeCell ref="O52:P52"/>
    <mergeCell ref="AC52:AC53"/>
    <mergeCell ref="A5:C5"/>
    <mergeCell ref="D5:I6"/>
    <mergeCell ref="A2:C3"/>
    <mergeCell ref="D2:F3"/>
    <mergeCell ref="G2:I2"/>
    <mergeCell ref="G3:I3"/>
    <mergeCell ref="A4:C4"/>
    <mergeCell ref="D4:I4"/>
    <mergeCell ref="B6:B7"/>
    <mergeCell ref="A6:A7"/>
  </mergeCells>
  <phoneticPr fontId="1"/>
  <conditionalFormatting sqref="Q1:R56 Q58:R1048576 Q57">
    <cfRule type="cellIs" dxfId="15" priority="2" stopIfTrue="1" operator="equal">
      <formula>"入力ミス"</formula>
    </cfRule>
  </conditionalFormatting>
  <conditionalFormatting sqref="R57">
    <cfRule type="cellIs" dxfId="14" priority="1" stopIfTrue="1" operator="equal">
      <formula>"入力ミス"</formula>
    </cfRule>
  </conditionalFormatting>
  <dataValidations count="1">
    <dataValidation type="list" allowBlank="1" showInputMessage="1" showErrorMessage="1" sqref="D5:I6" xr:uid="{FD87D19C-70A3-4E61-B446-D52916B8E3C6}">
      <formula1>科目名リスト</formula1>
    </dataValidation>
  </dataValidations>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EDEE22-F042-4A91-A4F8-0BF15596A0B9}">
  <dimension ref="A1:AD57"/>
  <sheetViews>
    <sheetView zoomScaleNormal="100" workbookViewId="0">
      <selection activeCell="H1" sqref="H1:I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76" t="s">
        <v>22</v>
      </c>
      <c r="F1" s="267" t="s">
        <v>25</v>
      </c>
      <c r="G1" s="267"/>
      <c r="H1" s="268" t="str">
        <f>DBCS(SUM(Q10:Q53)+SUM('7月分'!Q10:Q55)+SUM('9月分'!Q10:Q55)+SUM('10月分'!Q10:Q55)+SUM('11月分'!Q10:Q55)+SUM('12月分'!Q10:Q55)+SUM('1月分'!Q10:Q55))</f>
        <v>０</v>
      </c>
      <c r="I1" s="269"/>
      <c r="M1" s="233" t="s">
        <v>32</v>
      </c>
      <c r="N1" s="234"/>
      <c r="O1" s="234"/>
      <c r="P1" s="234"/>
      <c r="Q1" s="234"/>
      <c r="R1" s="234"/>
      <c r="S1" s="234"/>
      <c r="T1" s="234"/>
    </row>
    <row r="2" spans="1:30" ht="10.15" customHeight="1" x14ac:dyDescent="0.15">
      <c r="A2" s="49"/>
      <c r="B2" s="49"/>
      <c r="C2" s="49"/>
      <c r="D2" s="50"/>
      <c r="E2" s="50"/>
      <c r="F2" s="50"/>
      <c r="G2" s="51"/>
      <c r="H2" s="51"/>
      <c r="I2" s="51"/>
      <c r="M2" s="72"/>
      <c r="N2" s="73"/>
      <c r="O2" s="73"/>
      <c r="P2" s="73"/>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v>
      </c>
      <c r="Q3" s="206" t="str">
        <f>IF('7月分'!D2=0,"","氏名　　　　"&amp;'7月分'!D2&amp;"　　"              )</f>
        <v/>
      </c>
      <c r="R3" s="206"/>
      <c r="S3" s="206"/>
      <c r="T3" s="206"/>
      <c r="U3" s="74"/>
    </row>
    <row r="4" spans="1:30" ht="21" customHeight="1" x14ac:dyDescent="0.15">
      <c r="A4" s="49"/>
      <c r="B4" s="49"/>
      <c r="C4" s="49"/>
      <c r="D4" s="78"/>
      <c r="E4" s="78"/>
      <c r="F4" s="78"/>
      <c r="G4" s="78"/>
      <c r="H4" s="78"/>
      <c r="I4" s="78"/>
      <c r="J4" s="18"/>
      <c r="K4" s="18"/>
      <c r="M4" s="7"/>
      <c r="N4" s="7"/>
      <c r="O4" s="7"/>
      <c r="P4" s="181" t="s">
        <v>29</v>
      </c>
      <c r="Q4" s="180" t="str">
        <f>'7月分'!D5</f>
        <v>　初年次セミナー</v>
      </c>
      <c r="R4" s="180"/>
      <c r="S4" s="180"/>
      <c r="T4" s="180"/>
      <c r="W4" s="18"/>
      <c r="X4" s="18"/>
      <c r="Y4" s="18"/>
      <c r="Z4" s="18"/>
    </row>
    <row r="5" spans="1:30" ht="21" customHeight="1" thickBot="1" x14ac:dyDescent="0.2">
      <c r="A5" s="49"/>
      <c r="B5" s="49"/>
      <c r="C5" s="49"/>
      <c r="D5" s="78"/>
      <c r="E5" s="78"/>
      <c r="F5" s="78"/>
      <c r="G5" s="78"/>
      <c r="H5" s="78"/>
      <c r="I5" s="78"/>
      <c r="J5" s="18"/>
      <c r="K5" s="18"/>
      <c r="M5" s="7"/>
      <c r="N5" s="7"/>
      <c r="O5" s="7"/>
      <c r="P5" s="181"/>
      <c r="Q5" s="180"/>
      <c r="R5" s="180"/>
      <c r="S5" s="180"/>
      <c r="T5" s="180"/>
      <c r="W5" s="18"/>
      <c r="X5" s="18"/>
      <c r="Y5" s="18"/>
      <c r="Z5" s="18"/>
    </row>
    <row r="6" spans="1:30" ht="14.25" customHeight="1" x14ac:dyDescent="0.15">
      <c r="A6" s="230">
        <v>8</v>
      </c>
      <c r="B6" s="231" t="s">
        <v>12</v>
      </c>
      <c r="C6" s="10"/>
      <c r="D6" s="10"/>
      <c r="E6" s="10"/>
      <c r="F6" s="10"/>
      <c r="G6" s="10"/>
      <c r="H6" s="10"/>
      <c r="I6" s="10"/>
      <c r="J6" s="10"/>
      <c r="K6" s="10"/>
      <c r="N6" s="17">
        <f>IF(A6=0,"",+A6)</f>
        <v>8</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75" t="s">
        <v>16</v>
      </c>
      <c r="I9" s="60" t="s">
        <v>15</v>
      </c>
      <c r="J9" s="23" t="s">
        <v>16</v>
      </c>
      <c r="K9" s="246"/>
      <c r="M9" s="211"/>
      <c r="N9" s="254"/>
      <c r="O9" s="257"/>
      <c r="P9" s="258"/>
      <c r="Q9" s="257"/>
      <c r="R9" s="260"/>
      <c r="S9" s="262"/>
      <c r="T9" s="252"/>
    </row>
    <row r="10" spans="1:30" ht="15" customHeight="1" x14ac:dyDescent="0.15">
      <c r="A10" s="297">
        <v>1</v>
      </c>
      <c r="B10" s="298" t="s">
        <v>46</v>
      </c>
      <c r="C10" s="24"/>
      <c r="D10" s="30"/>
      <c r="E10" s="56"/>
      <c r="F10" s="64"/>
      <c r="G10" s="34"/>
      <c r="H10" s="27"/>
      <c r="I10" s="61"/>
      <c r="J10" s="37"/>
      <c r="K10" s="243"/>
      <c r="M10" s="200">
        <f>IF(A10=0,"",A10)</f>
        <v>1</v>
      </c>
      <c r="N10" s="201" t="str">
        <f>IF(B10=0,"",B10)</f>
        <v>金</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70">
        <f>(X10-W10)-AB10-AB11</f>
        <v>0</v>
      </c>
      <c r="AB10" s="70">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71">
        <f>(X11-W11)</f>
        <v>0</v>
      </c>
      <c r="AB11" s="71">
        <f t="shared" si="4"/>
        <v>0</v>
      </c>
      <c r="AC11" s="264"/>
      <c r="AD11" s="249"/>
    </row>
    <row r="12" spans="1:30" ht="15" customHeight="1" x14ac:dyDescent="0.15">
      <c r="A12" s="297">
        <v>4</v>
      </c>
      <c r="B12" s="298" t="s">
        <v>42</v>
      </c>
      <c r="C12" s="24"/>
      <c r="D12" s="30"/>
      <c r="E12" s="56"/>
      <c r="F12" s="30"/>
      <c r="G12" s="34"/>
      <c r="H12" s="27"/>
      <c r="I12" s="61"/>
      <c r="J12" s="37"/>
      <c r="K12" s="243"/>
      <c r="M12" s="185">
        <f>IF(A12=0,"",A12)</f>
        <v>4</v>
      </c>
      <c r="N12" s="187" t="str">
        <f>IF(B12=0,"",B12)</f>
        <v>月</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70">
        <f>(X12-W12)-AB12-AB13</f>
        <v>0</v>
      </c>
      <c r="AB12" s="70">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71">
        <f>(X13-W13)</f>
        <v>0</v>
      </c>
      <c r="AB13" s="71">
        <f t="shared" si="4"/>
        <v>0</v>
      </c>
      <c r="AC13" s="264"/>
      <c r="AD13" s="249"/>
    </row>
    <row r="14" spans="1:30" ht="15" customHeight="1" x14ac:dyDescent="0.15">
      <c r="A14" s="297">
        <v>5</v>
      </c>
      <c r="B14" s="298" t="s">
        <v>43</v>
      </c>
      <c r="C14" s="24"/>
      <c r="D14" s="30"/>
      <c r="E14" s="56"/>
      <c r="F14" s="64"/>
      <c r="G14" s="34"/>
      <c r="H14" s="27"/>
      <c r="I14" s="61"/>
      <c r="J14" s="37"/>
      <c r="K14" s="243"/>
      <c r="M14" s="185">
        <f>IF(A14=0,"",A14)</f>
        <v>5</v>
      </c>
      <c r="N14" s="187" t="str">
        <f>IF(B14=0,"",B14)</f>
        <v>火</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70">
        <f>(X14-W14)-AB14-AB15</f>
        <v>0</v>
      </c>
      <c r="AB14" s="70">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71">
        <f>(X15-W15)</f>
        <v>0</v>
      </c>
      <c r="AB15" s="71">
        <f t="shared" si="4"/>
        <v>0</v>
      </c>
      <c r="AC15" s="264"/>
      <c r="AD15" s="249"/>
    </row>
    <row r="16" spans="1:30" ht="15" customHeight="1" x14ac:dyDescent="0.15">
      <c r="A16" s="297">
        <v>6</v>
      </c>
      <c r="B16" s="298" t="s">
        <v>39</v>
      </c>
      <c r="C16" s="24"/>
      <c r="D16" s="30"/>
      <c r="E16" s="56"/>
      <c r="F16" s="64"/>
      <c r="G16" s="34"/>
      <c r="H16" s="27"/>
      <c r="I16" s="61"/>
      <c r="J16" s="37"/>
      <c r="K16" s="243"/>
      <c r="M16" s="208">
        <f>IF(A16=0,"",A16)</f>
        <v>6</v>
      </c>
      <c r="N16" s="209" t="str">
        <f>IF(B16=0,"",B16)</f>
        <v>水</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70">
        <f>(X16-W16)-AB16-AB17</f>
        <v>0</v>
      </c>
      <c r="AB16" s="70">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71">
        <f>(X17-W17)</f>
        <v>0</v>
      </c>
      <c r="AB17" s="71">
        <f t="shared" si="4"/>
        <v>0</v>
      </c>
      <c r="AC17" s="264"/>
      <c r="AD17" s="249"/>
    </row>
    <row r="18" spans="1:30" ht="15" customHeight="1" x14ac:dyDescent="0.15">
      <c r="A18" s="297">
        <v>7</v>
      </c>
      <c r="B18" s="298" t="s">
        <v>40</v>
      </c>
      <c r="C18" s="24"/>
      <c r="D18" s="30"/>
      <c r="E18" s="56"/>
      <c r="F18" s="64"/>
      <c r="G18" s="34"/>
      <c r="H18" s="27"/>
      <c r="I18" s="61"/>
      <c r="J18" s="37"/>
      <c r="K18" s="243"/>
      <c r="M18" s="185">
        <f>IF(A18=0,"",A18)</f>
        <v>7</v>
      </c>
      <c r="N18" s="187" t="str">
        <f>IF(B18=0,"",B18)</f>
        <v>木</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70">
        <f>(X18-W18)-AB18-AB19</f>
        <v>0</v>
      </c>
      <c r="AB18" s="70">
        <f t="shared" si="4"/>
        <v>0</v>
      </c>
      <c r="AC18" s="263">
        <f>SUM(AA18:AA19)</f>
        <v>0</v>
      </c>
      <c r="AD18" s="248">
        <f>SUM(AB18:AB19)</f>
        <v>0</v>
      </c>
    </row>
    <row r="19" spans="1:30" ht="15" customHeight="1" x14ac:dyDescent="0.15">
      <c r="A19" s="297"/>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71">
        <f>(X19-W19)</f>
        <v>0</v>
      </c>
      <c r="AB19" s="71">
        <f t="shared" si="4"/>
        <v>0</v>
      </c>
      <c r="AC19" s="264"/>
      <c r="AD19" s="249"/>
    </row>
    <row r="20" spans="1:30" ht="15" customHeight="1" x14ac:dyDescent="0.15">
      <c r="A20" s="297">
        <v>8</v>
      </c>
      <c r="B20" s="298" t="s">
        <v>41</v>
      </c>
      <c r="C20" s="24"/>
      <c r="D20" s="30"/>
      <c r="E20" s="56"/>
      <c r="F20" s="64"/>
      <c r="G20" s="34"/>
      <c r="H20" s="27"/>
      <c r="I20" s="61"/>
      <c r="J20" s="37"/>
      <c r="K20" s="243"/>
      <c r="M20" s="208">
        <f>IF(A20=0,"",A20)</f>
        <v>8</v>
      </c>
      <c r="N20" s="209" t="str">
        <f>IF(B20=0,"",B20)</f>
        <v>金</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70">
        <f>(X20-W20)-AB20-AB21</f>
        <v>0</v>
      </c>
      <c r="AB20" s="70">
        <f t="shared" si="4"/>
        <v>0</v>
      </c>
      <c r="AC20" s="263">
        <f>SUM(AA20:AA21)</f>
        <v>0</v>
      </c>
      <c r="AD20" s="248">
        <f>SUM(AB20:AB21)</f>
        <v>0</v>
      </c>
    </row>
    <row r="21" spans="1:30" ht="15" customHeight="1" x14ac:dyDescent="0.15">
      <c r="A21" s="297"/>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71">
        <f>(X21-W21)</f>
        <v>0</v>
      </c>
      <c r="AB21" s="71">
        <f t="shared" si="4"/>
        <v>0</v>
      </c>
      <c r="AC21" s="264"/>
      <c r="AD21" s="249"/>
    </row>
    <row r="22" spans="1:30" ht="15" customHeight="1" x14ac:dyDescent="0.15">
      <c r="A22" s="189">
        <v>12</v>
      </c>
      <c r="B22" s="212" t="s">
        <v>47</v>
      </c>
      <c r="C22" s="24"/>
      <c r="D22" s="30"/>
      <c r="E22" s="56"/>
      <c r="F22" s="64"/>
      <c r="G22" s="34"/>
      <c r="H22" s="27"/>
      <c r="I22" s="61"/>
      <c r="J22" s="37"/>
      <c r="K22" s="243"/>
      <c r="M22" s="185">
        <f>IF(A22=0,"",A22)</f>
        <v>12</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70">
        <f>(X22-W22)-AB22-AB23</f>
        <v>0</v>
      </c>
      <c r="AB22" s="70">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71">
        <f>(X23-W23)</f>
        <v>0</v>
      </c>
      <c r="AB23" s="71">
        <f t="shared" si="4"/>
        <v>0</v>
      </c>
      <c r="AC23" s="264"/>
      <c r="AD23" s="249"/>
    </row>
    <row r="24" spans="1:30" ht="15" customHeight="1" x14ac:dyDescent="0.15">
      <c r="A24" s="189">
        <v>13</v>
      </c>
      <c r="B24" s="212" t="s">
        <v>45</v>
      </c>
      <c r="C24" s="24"/>
      <c r="D24" s="30"/>
      <c r="E24" s="56"/>
      <c r="F24" s="64"/>
      <c r="G24" s="34"/>
      <c r="H24" s="27"/>
      <c r="I24" s="61"/>
      <c r="J24" s="37"/>
      <c r="K24" s="243"/>
      <c r="M24" s="208">
        <f>IF(A24=0,"",A24)</f>
        <v>13</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70">
        <f>(X24-W24)-AB24-AB25</f>
        <v>0</v>
      </c>
      <c r="AB24" s="70">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71">
        <f>(X25-W25)</f>
        <v>0</v>
      </c>
      <c r="AB25" s="71">
        <f t="shared" si="4"/>
        <v>0</v>
      </c>
      <c r="AC25" s="264"/>
      <c r="AD25" s="249"/>
    </row>
    <row r="26" spans="1:30" ht="15" customHeight="1" x14ac:dyDescent="0.15">
      <c r="A26" s="189">
        <v>14</v>
      </c>
      <c r="B26" s="212" t="s">
        <v>20</v>
      </c>
      <c r="C26" s="24"/>
      <c r="D26" s="30"/>
      <c r="E26" s="56"/>
      <c r="F26" s="64"/>
      <c r="G26" s="34"/>
      <c r="H26" s="27"/>
      <c r="I26" s="61"/>
      <c r="J26" s="37"/>
      <c r="K26" s="243"/>
      <c r="M26" s="185">
        <f>IF(A26=0,"",A26)</f>
        <v>14</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70">
        <f>(X26-W26)-AB26-AB27</f>
        <v>0</v>
      </c>
      <c r="AB26" s="70">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71">
        <f>(X27-W27)</f>
        <v>0</v>
      </c>
      <c r="AB27" s="71">
        <f t="shared" si="4"/>
        <v>0</v>
      </c>
      <c r="AC27" s="264"/>
      <c r="AD27" s="249"/>
    </row>
    <row r="28" spans="1:30" ht="15" customHeight="1" x14ac:dyDescent="0.15">
      <c r="A28" s="189">
        <v>15</v>
      </c>
      <c r="B28" s="212" t="s">
        <v>46</v>
      </c>
      <c r="C28" s="24"/>
      <c r="D28" s="30"/>
      <c r="E28" s="56"/>
      <c r="F28" s="64"/>
      <c r="G28" s="34"/>
      <c r="H28" s="27"/>
      <c r="I28" s="61"/>
      <c r="J28" s="37"/>
      <c r="K28" s="243"/>
      <c r="M28" s="185">
        <f>IF(A28=0,"",A28)</f>
        <v>15</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70">
        <f>(X28-W28)-AB28-AB29</f>
        <v>0</v>
      </c>
      <c r="AB28" s="70">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71">
        <f>(X29-W29)</f>
        <v>0</v>
      </c>
      <c r="AB29" s="71">
        <f t="shared" si="4"/>
        <v>0</v>
      </c>
      <c r="AC29" s="264"/>
      <c r="AD29" s="249"/>
    </row>
    <row r="30" spans="1:30" ht="15" customHeight="1" x14ac:dyDescent="0.15">
      <c r="A30" s="189">
        <v>18</v>
      </c>
      <c r="B30" s="212" t="s">
        <v>42</v>
      </c>
      <c r="C30" s="24"/>
      <c r="D30" s="30"/>
      <c r="E30" s="56"/>
      <c r="F30" s="64"/>
      <c r="G30" s="34"/>
      <c r="H30" s="27"/>
      <c r="I30" s="61"/>
      <c r="J30" s="37"/>
      <c r="K30" s="243"/>
      <c r="M30" s="185">
        <f>IF(A30=0,"",A30)</f>
        <v>18</v>
      </c>
      <c r="N30" s="187" t="str">
        <f>IF(B30=0,"",B30)</f>
        <v>月</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70">
        <f>(X30-W30)-AB30-AB31</f>
        <v>0</v>
      </c>
      <c r="AB30" s="70">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71">
        <f>(X31-W31)</f>
        <v>0</v>
      </c>
      <c r="AB31" s="71">
        <f t="shared" si="4"/>
        <v>0</v>
      </c>
      <c r="AC31" s="264"/>
      <c r="AD31" s="249"/>
    </row>
    <row r="32" spans="1:30" ht="15" customHeight="1" x14ac:dyDescent="0.15">
      <c r="A32" s="189">
        <v>19</v>
      </c>
      <c r="B32" s="212" t="s">
        <v>43</v>
      </c>
      <c r="C32" s="24"/>
      <c r="D32" s="30"/>
      <c r="E32" s="56"/>
      <c r="F32" s="64"/>
      <c r="G32" s="34"/>
      <c r="H32" s="27"/>
      <c r="I32" s="61"/>
      <c r="J32" s="37"/>
      <c r="K32" s="243"/>
      <c r="M32" s="185">
        <f>IF(A32=0,"",A32)</f>
        <v>19</v>
      </c>
      <c r="N32" s="187" t="str">
        <f>IF(B32=0,"",B32)</f>
        <v>火</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70">
        <f>(X32-W32)-AB32-AB33</f>
        <v>0</v>
      </c>
      <c r="AB32" s="70">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71">
        <f>(X33-W33)</f>
        <v>0</v>
      </c>
      <c r="AB33" s="71">
        <f t="shared" si="4"/>
        <v>0</v>
      </c>
      <c r="AC33" s="264"/>
      <c r="AD33" s="249"/>
    </row>
    <row r="34" spans="1:30" ht="15" customHeight="1" x14ac:dyDescent="0.15">
      <c r="A34" s="189">
        <v>20</v>
      </c>
      <c r="B34" s="212" t="s">
        <v>39</v>
      </c>
      <c r="C34" s="24"/>
      <c r="D34" s="30"/>
      <c r="E34" s="56"/>
      <c r="F34" s="64"/>
      <c r="G34" s="34"/>
      <c r="H34" s="27"/>
      <c r="I34" s="61"/>
      <c r="J34" s="37"/>
      <c r="K34" s="243"/>
      <c r="M34" s="185">
        <f>IF(A34=0,"",A34)</f>
        <v>20</v>
      </c>
      <c r="N34" s="187" t="str">
        <f>IF(B34=0,"",B34)</f>
        <v>水</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70">
        <f>(X34-W34)-AB34-AB35</f>
        <v>0</v>
      </c>
      <c r="AB34" s="70">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71">
        <f>(X35-W35)</f>
        <v>0</v>
      </c>
      <c r="AB35" s="71">
        <f t="shared" si="4"/>
        <v>0</v>
      </c>
      <c r="AC35" s="264"/>
      <c r="AD35" s="249"/>
    </row>
    <row r="36" spans="1:30" ht="15" customHeight="1" x14ac:dyDescent="0.15">
      <c r="A36" s="189">
        <v>21</v>
      </c>
      <c r="B36" s="212" t="s">
        <v>40</v>
      </c>
      <c r="C36" s="24"/>
      <c r="D36" s="30"/>
      <c r="E36" s="56"/>
      <c r="F36" s="64"/>
      <c r="G36" s="34"/>
      <c r="H36" s="27"/>
      <c r="I36" s="61"/>
      <c r="J36" s="37"/>
      <c r="K36" s="243"/>
      <c r="M36" s="185">
        <f>IF(A36=0,"",A36)</f>
        <v>21</v>
      </c>
      <c r="N36" s="187" t="str">
        <f>IF(B36=0,"",B36)</f>
        <v>木</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70">
        <f>(X36-W36)-AB36-AB37</f>
        <v>0</v>
      </c>
      <c r="AB36" s="70">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71">
        <f>(X37-W37)</f>
        <v>0</v>
      </c>
      <c r="AB37" s="71">
        <f t="shared" si="4"/>
        <v>0</v>
      </c>
      <c r="AC37" s="264"/>
      <c r="AD37" s="249"/>
    </row>
    <row r="38" spans="1:30" ht="15" customHeight="1" x14ac:dyDescent="0.15">
      <c r="A38" s="189">
        <v>22</v>
      </c>
      <c r="B38" s="212" t="s">
        <v>41</v>
      </c>
      <c r="C38" s="24"/>
      <c r="D38" s="30"/>
      <c r="E38" s="56"/>
      <c r="F38" s="64"/>
      <c r="G38" s="34"/>
      <c r="H38" s="27"/>
      <c r="I38" s="61"/>
      <c r="J38" s="37"/>
      <c r="K38" s="243"/>
      <c r="M38" s="185">
        <f>IF(A38=0,"",A38)</f>
        <v>22</v>
      </c>
      <c r="N38" s="187" t="str">
        <f>IF(B38=0,"",B38)</f>
        <v>金</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70">
        <f>(X38-W38)-AB38-AB39</f>
        <v>0</v>
      </c>
      <c r="AB38" s="70">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71">
        <f>(X39-W39)</f>
        <v>0</v>
      </c>
      <c r="AB39" s="71">
        <f t="shared" si="4"/>
        <v>0</v>
      </c>
      <c r="AC39" s="264"/>
      <c r="AD39" s="249"/>
    </row>
    <row r="40" spans="1:30" ht="15" customHeight="1" x14ac:dyDescent="0.15">
      <c r="A40" s="189">
        <v>25</v>
      </c>
      <c r="B40" s="212" t="s">
        <v>42</v>
      </c>
      <c r="C40" s="24"/>
      <c r="D40" s="30"/>
      <c r="E40" s="56"/>
      <c r="F40" s="64"/>
      <c r="G40" s="34"/>
      <c r="H40" s="27"/>
      <c r="I40" s="61"/>
      <c r="J40" s="37"/>
      <c r="K40" s="243"/>
      <c r="M40" s="185">
        <f>IF(A40=0,"",A40)</f>
        <v>25</v>
      </c>
      <c r="N40" s="187" t="str">
        <f>IF(B40=0,"",B40)</f>
        <v>月</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70">
        <f>(X40-W40)-AB40-AB41</f>
        <v>0</v>
      </c>
      <c r="AB40" s="70">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71">
        <f>(X41-W41)</f>
        <v>0</v>
      </c>
      <c r="AB41" s="71">
        <f t="shared" si="4"/>
        <v>0</v>
      </c>
      <c r="AC41" s="264"/>
      <c r="AD41" s="249"/>
    </row>
    <row r="42" spans="1:30" ht="15" customHeight="1" x14ac:dyDescent="0.15">
      <c r="A42" s="189">
        <v>24</v>
      </c>
      <c r="B42" s="212" t="s">
        <v>43</v>
      </c>
      <c r="C42" s="24"/>
      <c r="D42" s="30"/>
      <c r="E42" s="56"/>
      <c r="F42" s="64"/>
      <c r="G42" s="34"/>
      <c r="H42" s="27"/>
      <c r="I42" s="61"/>
      <c r="J42" s="37"/>
      <c r="K42" s="243"/>
      <c r="M42" s="185">
        <f>IF(A42=0,"",A42)</f>
        <v>24</v>
      </c>
      <c r="N42" s="187" t="str">
        <f>IF(B42=0,"",B42)</f>
        <v>火</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70">
        <f>(X42-W42)-AB42-AB43</f>
        <v>0</v>
      </c>
      <c r="AB42" s="70">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71">
        <f>(X43-W43)</f>
        <v>0</v>
      </c>
      <c r="AB43" s="71">
        <f t="shared" si="4"/>
        <v>0</v>
      </c>
      <c r="AC43" s="264"/>
      <c r="AD43" s="249"/>
    </row>
    <row r="44" spans="1:30" ht="15" customHeight="1" x14ac:dyDescent="0.15">
      <c r="A44" s="189">
        <v>25</v>
      </c>
      <c r="B44" s="212" t="s">
        <v>39</v>
      </c>
      <c r="C44" s="24"/>
      <c r="D44" s="30"/>
      <c r="E44" s="56"/>
      <c r="F44" s="64"/>
      <c r="G44" s="34"/>
      <c r="H44" s="27"/>
      <c r="I44" s="61"/>
      <c r="J44" s="37"/>
      <c r="K44" s="243"/>
      <c r="M44" s="185">
        <f>IF(A44=0,"",A44)</f>
        <v>25</v>
      </c>
      <c r="N44" s="187" t="str">
        <f>IF(B44=0,"",B44)</f>
        <v>水</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70">
        <f>(X44-W44)-AB44-AB45</f>
        <v>0</v>
      </c>
      <c r="AB44" s="70">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71">
        <f>(X45-W45)</f>
        <v>0</v>
      </c>
      <c r="AB45" s="71">
        <f t="shared" si="4"/>
        <v>0</v>
      </c>
      <c r="AC45" s="264"/>
      <c r="AD45" s="249"/>
    </row>
    <row r="46" spans="1:30" ht="15" customHeight="1" x14ac:dyDescent="0.15">
      <c r="A46" s="189">
        <v>28</v>
      </c>
      <c r="B46" s="212" t="s">
        <v>40</v>
      </c>
      <c r="C46" s="24"/>
      <c r="D46" s="30"/>
      <c r="E46" s="56"/>
      <c r="F46" s="64"/>
      <c r="G46" s="34"/>
      <c r="H46" s="27"/>
      <c r="I46" s="61"/>
      <c r="J46" s="37"/>
      <c r="K46" s="243"/>
      <c r="M46" s="185">
        <f>IF(A46=0,"",A46)</f>
        <v>28</v>
      </c>
      <c r="N46" s="187" t="str">
        <f>IF(B46=0,"",B46)</f>
        <v>木</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70">
        <f>(X46-W46)-AB46-AB47</f>
        <v>0</v>
      </c>
      <c r="AB46" s="70">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71">
        <f>(X47-W47)</f>
        <v>0</v>
      </c>
      <c r="AB47" s="71">
        <f t="shared" si="4"/>
        <v>0</v>
      </c>
      <c r="AC47" s="264"/>
      <c r="AD47" s="249"/>
    </row>
    <row r="48" spans="1:30" ht="15" customHeight="1" x14ac:dyDescent="0.15">
      <c r="A48" s="189">
        <v>29</v>
      </c>
      <c r="B48" s="212" t="s">
        <v>41</v>
      </c>
      <c r="C48" s="24"/>
      <c r="D48" s="30"/>
      <c r="E48" s="56"/>
      <c r="F48" s="64"/>
      <c r="G48" s="34"/>
      <c r="H48" s="27"/>
      <c r="I48" s="61"/>
      <c r="J48" s="37"/>
      <c r="K48" s="243"/>
      <c r="M48" s="208">
        <f>IF(A48=0,"",A48)</f>
        <v>29</v>
      </c>
      <c r="N48" s="209" t="str">
        <f>IF(B48=0,"",B48)</f>
        <v>金</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70">
        <f>(X48-W48)-AB48-AB49</f>
        <v>0</v>
      </c>
      <c r="AB48" s="70">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71">
        <f>(X49-W49)</f>
        <v>0</v>
      </c>
      <c r="AB49" s="71">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70">
        <f>(X50-W50)-AB50-AB51</f>
        <v>0</v>
      </c>
      <c r="AB50" s="70">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71">
        <f>(X51-W51)</f>
        <v>0</v>
      </c>
      <c r="AB51" s="71">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70">
        <f>(X52-W52)-AB52-AB53</f>
        <v>0</v>
      </c>
      <c r="AB52" s="70">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71">
        <f>(X53-W53)</f>
        <v>0</v>
      </c>
      <c r="AB53" s="71">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77" t="s">
        <v>4</v>
      </c>
    </row>
    <row r="57" spans="1:30" ht="27" customHeight="1" thickBot="1" x14ac:dyDescent="0.2">
      <c r="P57" s="11" t="s">
        <v>38</v>
      </c>
      <c r="Q57" s="10"/>
      <c r="R57" s="164" t="s">
        <v>34</v>
      </c>
      <c r="S57" s="165"/>
      <c r="T57" s="166"/>
    </row>
  </sheetData>
  <mergeCells count="268">
    <mergeCell ref="Q54:R54"/>
    <mergeCell ref="M55:T55"/>
    <mergeCell ref="P56:Q56"/>
    <mergeCell ref="R57:T57"/>
    <mergeCell ref="O52:P52"/>
    <mergeCell ref="Q52:R53"/>
    <mergeCell ref="S52:S53"/>
    <mergeCell ref="T52:T53"/>
    <mergeCell ref="AC52:AC53"/>
    <mergeCell ref="AD52:AD53"/>
    <mergeCell ref="Q50:R51"/>
    <mergeCell ref="S50:S51"/>
    <mergeCell ref="T50:T51"/>
    <mergeCell ref="AC50:AC51"/>
    <mergeCell ref="AD50:AD51"/>
    <mergeCell ref="A52:A53"/>
    <mergeCell ref="B52:B53"/>
    <mergeCell ref="K52:K53"/>
    <mergeCell ref="M52:M53"/>
    <mergeCell ref="N52:N53"/>
    <mergeCell ref="A50:A51"/>
    <mergeCell ref="B50:B51"/>
    <mergeCell ref="K50:K51"/>
    <mergeCell ref="M50:M51"/>
    <mergeCell ref="N50:N51"/>
    <mergeCell ref="O50:P50"/>
    <mergeCell ref="O48:P48"/>
    <mergeCell ref="Q48:R49"/>
    <mergeCell ref="S48:S49"/>
    <mergeCell ref="T48:T49"/>
    <mergeCell ref="AC48:AC49"/>
    <mergeCell ref="AD48:AD49"/>
    <mergeCell ref="Q46:R47"/>
    <mergeCell ref="S46:S47"/>
    <mergeCell ref="T46:T47"/>
    <mergeCell ref="AC46:AC47"/>
    <mergeCell ref="AD46:AD47"/>
    <mergeCell ref="O46:P46"/>
    <mergeCell ref="A48:A49"/>
    <mergeCell ref="B48:B49"/>
    <mergeCell ref="K48:K49"/>
    <mergeCell ref="M48:M49"/>
    <mergeCell ref="N48:N49"/>
    <mergeCell ref="A46:A47"/>
    <mergeCell ref="B46:B47"/>
    <mergeCell ref="K46:K47"/>
    <mergeCell ref="M46:M47"/>
    <mergeCell ref="N46:N47"/>
    <mergeCell ref="O44:P44"/>
    <mergeCell ref="Q44:R45"/>
    <mergeCell ref="S44:S45"/>
    <mergeCell ref="T44:T45"/>
    <mergeCell ref="AC44:AC45"/>
    <mergeCell ref="AD44:AD45"/>
    <mergeCell ref="Q42:R43"/>
    <mergeCell ref="S42:S43"/>
    <mergeCell ref="T42:T43"/>
    <mergeCell ref="AC42:AC43"/>
    <mergeCell ref="AD42:AD43"/>
    <mergeCell ref="O42:P42"/>
    <mergeCell ref="A44:A45"/>
    <mergeCell ref="B44:B45"/>
    <mergeCell ref="K44:K45"/>
    <mergeCell ref="M44:M45"/>
    <mergeCell ref="N44:N45"/>
    <mergeCell ref="A42:A43"/>
    <mergeCell ref="B42:B43"/>
    <mergeCell ref="K42:K43"/>
    <mergeCell ref="M42:M43"/>
    <mergeCell ref="N42:N43"/>
    <mergeCell ref="O40:P40"/>
    <mergeCell ref="Q40:R41"/>
    <mergeCell ref="S40:S41"/>
    <mergeCell ref="T40:T41"/>
    <mergeCell ref="AC40:AC41"/>
    <mergeCell ref="AD40:AD41"/>
    <mergeCell ref="Q38:R39"/>
    <mergeCell ref="S38:S39"/>
    <mergeCell ref="T38:T39"/>
    <mergeCell ref="AC38:AC39"/>
    <mergeCell ref="AD38:AD39"/>
    <mergeCell ref="O38:P38"/>
    <mergeCell ref="A40:A41"/>
    <mergeCell ref="B40:B41"/>
    <mergeCell ref="K40:K41"/>
    <mergeCell ref="M40:M41"/>
    <mergeCell ref="N40:N41"/>
    <mergeCell ref="A38:A39"/>
    <mergeCell ref="B38:B39"/>
    <mergeCell ref="K38:K39"/>
    <mergeCell ref="M38:M39"/>
    <mergeCell ref="N38:N39"/>
    <mergeCell ref="O36:P36"/>
    <mergeCell ref="Q36:R37"/>
    <mergeCell ref="S36:S37"/>
    <mergeCell ref="T36:T37"/>
    <mergeCell ref="AC36:AC37"/>
    <mergeCell ref="AD36:AD37"/>
    <mergeCell ref="Q34:R35"/>
    <mergeCell ref="S34:S35"/>
    <mergeCell ref="T34:T35"/>
    <mergeCell ref="AC34:AC35"/>
    <mergeCell ref="AD34:AD35"/>
    <mergeCell ref="O34:P34"/>
    <mergeCell ref="A36:A37"/>
    <mergeCell ref="B36:B37"/>
    <mergeCell ref="K36:K37"/>
    <mergeCell ref="M36:M37"/>
    <mergeCell ref="N36:N37"/>
    <mergeCell ref="A34:A35"/>
    <mergeCell ref="B34:B35"/>
    <mergeCell ref="K34:K35"/>
    <mergeCell ref="M34:M35"/>
    <mergeCell ref="N34:N35"/>
    <mergeCell ref="O32:P32"/>
    <mergeCell ref="Q32:R33"/>
    <mergeCell ref="S32:S33"/>
    <mergeCell ref="T32:T33"/>
    <mergeCell ref="AC32:AC33"/>
    <mergeCell ref="AD32:AD33"/>
    <mergeCell ref="Q30:R31"/>
    <mergeCell ref="S30:S31"/>
    <mergeCell ref="T30:T31"/>
    <mergeCell ref="AC30:AC31"/>
    <mergeCell ref="AD30:AD31"/>
    <mergeCell ref="O30:P30"/>
    <mergeCell ref="A32:A33"/>
    <mergeCell ref="B32:B33"/>
    <mergeCell ref="K32:K33"/>
    <mergeCell ref="M32:M33"/>
    <mergeCell ref="N32:N33"/>
    <mergeCell ref="A30:A31"/>
    <mergeCell ref="B30:B31"/>
    <mergeCell ref="K30:K31"/>
    <mergeCell ref="M30:M31"/>
    <mergeCell ref="N30:N31"/>
    <mergeCell ref="O28:P28"/>
    <mergeCell ref="Q28:R29"/>
    <mergeCell ref="S28:S29"/>
    <mergeCell ref="T28:T29"/>
    <mergeCell ref="AC28:AC29"/>
    <mergeCell ref="AD28:AD29"/>
    <mergeCell ref="Q26:R27"/>
    <mergeCell ref="S26:S27"/>
    <mergeCell ref="T26:T27"/>
    <mergeCell ref="AC26:AC27"/>
    <mergeCell ref="AD26:AD27"/>
    <mergeCell ref="O26:P26"/>
    <mergeCell ref="A28:A29"/>
    <mergeCell ref="B28:B29"/>
    <mergeCell ref="K28:K29"/>
    <mergeCell ref="M28:M29"/>
    <mergeCell ref="N28:N29"/>
    <mergeCell ref="A26:A27"/>
    <mergeCell ref="B26:B27"/>
    <mergeCell ref="K26:K27"/>
    <mergeCell ref="M26:M27"/>
    <mergeCell ref="N26:N27"/>
    <mergeCell ref="O24:P24"/>
    <mergeCell ref="Q24:R25"/>
    <mergeCell ref="S24:S25"/>
    <mergeCell ref="T24:T25"/>
    <mergeCell ref="AC24:AC25"/>
    <mergeCell ref="AD24:AD25"/>
    <mergeCell ref="Q22:R23"/>
    <mergeCell ref="S22:S23"/>
    <mergeCell ref="T22:T23"/>
    <mergeCell ref="AC22:AC23"/>
    <mergeCell ref="AD22:AD23"/>
    <mergeCell ref="O22:P22"/>
    <mergeCell ref="A24:A25"/>
    <mergeCell ref="B24:B25"/>
    <mergeCell ref="K24:K25"/>
    <mergeCell ref="M24:M25"/>
    <mergeCell ref="N24:N25"/>
    <mergeCell ref="A22:A23"/>
    <mergeCell ref="B22:B23"/>
    <mergeCell ref="K22:K23"/>
    <mergeCell ref="M22:M23"/>
    <mergeCell ref="N22:N23"/>
    <mergeCell ref="O20:P20"/>
    <mergeCell ref="Q20:R21"/>
    <mergeCell ref="S20:S21"/>
    <mergeCell ref="T20:T21"/>
    <mergeCell ref="AC20:AC21"/>
    <mergeCell ref="AD20:AD21"/>
    <mergeCell ref="Q18:R19"/>
    <mergeCell ref="S18:S19"/>
    <mergeCell ref="T18:T19"/>
    <mergeCell ref="AC18:AC19"/>
    <mergeCell ref="AD18:AD19"/>
    <mergeCell ref="O18:P18"/>
    <mergeCell ref="A20:A21"/>
    <mergeCell ref="B20:B21"/>
    <mergeCell ref="K20:K21"/>
    <mergeCell ref="M20:M21"/>
    <mergeCell ref="N20:N21"/>
    <mergeCell ref="A18:A19"/>
    <mergeCell ref="B18:B19"/>
    <mergeCell ref="K18:K19"/>
    <mergeCell ref="M18:M19"/>
    <mergeCell ref="N18:N19"/>
    <mergeCell ref="O16:P16"/>
    <mergeCell ref="Q16:R17"/>
    <mergeCell ref="S16:S17"/>
    <mergeCell ref="T16:T17"/>
    <mergeCell ref="AC16:AC17"/>
    <mergeCell ref="AD16:AD17"/>
    <mergeCell ref="Q14:R15"/>
    <mergeCell ref="S14:S15"/>
    <mergeCell ref="T14:T15"/>
    <mergeCell ref="AC14:AC15"/>
    <mergeCell ref="AD14:AD15"/>
    <mergeCell ref="O14:P14"/>
    <mergeCell ref="A16:A17"/>
    <mergeCell ref="B16:B17"/>
    <mergeCell ref="K16:K17"/>
    <mergeCell ref="M16:M17"/>
    <mergeCell ref="N16:N17"/>
    <mergeCell ref="A14:A15"/>
    <mergeCell ref="B14:B15"/>
    <mergeCell ref="K14:K15"/>
    <mergeCell ref="M14:M15"/>
    <mergeCell ref="N14:N15"/>
    <mergeCell ref="O12:P12"/>
    <mergeCell ref="Q12:R13"/>
    <mergeCell ref="S12:S13"/>
    <mergeCell ref="T12:T13"/>
    <mergeCell ref="AC12:AC13"/>
    <mergeCell ref="AD12:AD13"/>
    <mergeCell ref="Q10:R11"/>
    <mergeCell ref="S10:S11"/>
    <mergeCell ref="T10:T11"/>
    <mergeCell ref="AC10:AC11"/>
    <mergeCell ref="AD10:AD11"/>
    <mergeCell ref="O10:P10"/>
    <mergeCell ref="A12:A13"/>
    <mergeCell ref="B12:B13"/>
    <mergeCell ref="K12:K13"/>
    <mergeCell ref="M12:M13"/>
    <mergeCell ref="N12:N13"/>
    <mergeCell ref="A10:A11"/>
    <mergeCell ref="B10:B11"/>
    <mergeCell ref="K10:K11"/>
    <mergeCell ref="M10:M11"/>
    <mergeCell ref="N10:N11"/>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S8:S9"/>
    <mergeCell ref="T8:T9"/>
    <mergeCell ref="Q3:T3"/>
    <mergeCell ref="P4:P6"/>
    <mergeCell ref="Q4:T6"/>
  </mergeCells>
  <phoneticPr fontId="1"/>
  <conditionalFormatting sqref="Q1:R56 Q58:R1048576 Q57">
    <cfRule type="cellIs" dxfId="13" priority="2" stopIfTrue="1" operator="equal">
      <formula>"入力ミス"</formula>
    </cfRule>
  </conditionalFormatting>
  <conditionalFormatting sqref="R57">
    <cfRule type="cellIs" dxfId="12"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8AF7C-6AE7-4DB1-B68D-B689C16DC0C7}">
  <dimension ref="A1:AD57"/>
  <sheetViews>
    <sheetView zoomScaleNormal="100" workbookViewId="0">
      <selection activeCell="H1" sqref="H1:I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76" t="s">
        <v>22</v>
      </c>
      <c r="F1" s="267" t="s">
        <v>25</v>
      </c>
      <c r="G1" s="267"/>
      <c r="H1" s="268" t="str">
        <f>DBCS(SUM(Q10:Q53)+SUM('7月分'!Q10:Q55)+SUM('8月分 '!Q10:Q55)+SUM('10月分'!Q10:Q55)+SUM('11月分'!Q10:Q55)+SUM('12月分'!Q10:Q55)+SUM('1月分'!Q10:Q55))</f>
        <v>０</v>
      </c>
      <c r="I1" s="269"/>
      <c r="M1" s="233" t="s">
        <v>32</v>
      </c>
      <c r="N1" s="234"/>
      <c r="O1" s="234"/>
      <c r="P1" s="234"/>
      <c r="Q1" s="234"/>
      <c r="R1" s="234"/>
      <c r="S1" s="234"/>
      <c r="T1" s="234"/>
    </row>
    <row r="2" spans="1:30" ht="10.15" customHeight="1" x14ac:dyDescent="0.15">
      <c r="A2" s="49"/>
      <c r="B2" s="49"/>
      <c r="C2" s="49"/>
      <c r="D2" s="50"/>
      <c r="E2" s="50"/>
      <c r="F2" s="50"/>
      <c r="G2" s="51"/>
      <c r="H2" s="51"/>
      <c r="I2" s="51"/>
      <c r="M2" s="72"/>
      <c r="N2" s="73"/>
      <c r="O2" s="73"/>
      <c r="P2" s="73"/>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v>
      </c>
      <c r="Q3" s="206" t="str">
        <f>IF('7月分'!D2=0,"","氏名　　　　"&amp;'7月分'!D2&amp;"　　"              )</f>
        <v/>
      </c>
      <c r="R3" s="206"/>
      <c r="S3" s="206"/>
      <c r="T3" s="206"/>
      <c r="U3" s="74"/>
    </row>
    <row r="4" spans="1:30" ht="21" customHeight="1" x14ac:dyDescent="0.15">
      <c r="A4" s="49"/>
      <c r="B4" s="49"/>
      <c r="C4" s="49"/>
      <c r="D4" s="78"/>
      <c r="E4" s="78"/>
      <c r="F4" s="78"/>
      <c r="G4" s="78"/>
      <c r="H4" s="78"/>
      <c r="I4" s="78"/>
      <c r="J4" s="18"/>
      <c r="K4" s="18"/>
      <c r="M4" s="7"/>
      <c r="N4" s="7"/>
      <c r="O4" s="7"/>
      <c r="P4" s="181" t="s">
        <v>29</v>
      </c>
      <c r="Q4" s="180" t="str">
        <f>'7月分'!D5</f>
        <v>　初年次セミナー</v>
      </c>
      <c r="R4" s="180"/>
      <c r="S4" s="180"/>
      <c r="T4" s="180"/>
      <c r="W4" s="18"/>
      <c r="X4" s="18"/>
      <c r="Y4" s="18"/>
      <c r="Z4" s="18"/>
    </row>
    <row r="5" spans="1:30" ht="21" customHeight="1" thickBot="1" x14ac:dyDescent="0.2">
      <c r="A5" s="49"/>
      <c r="B5" s="49"/>
      <c r="C5" s="49"/>
      <c r="D5" s="78"/>
      <c r="E5" s="78"/>
      <c r="F5" s="78"/>
      <c r="G5" s="78"/>
      <c r="H5" s="78"/>
      <c r="I5" s="78"/>
      <c r="J5" s="18"/>
      <c r="K5" s="18"/>
      <c r="M5" s="7"/>
      <c r="N5" s="7"/>
      <c r="O5" s="7"/>
      <c r="P5" s="181"/>
      <c r="Q5" s="180"/>
      <c r="R5" s="180"/>
      <c r="S5" s="180"/>
      <c r="T5" s="180"/>
      <c r="W5" s="18"/>
      <c r="X5" s="18"/>
      <c r="Y5" s="18"/>
      <c r="Z5" s="18"/>
    </row>
    <row r="6" spans="1:30" ht="14.25" customHeight="1" x14ac:dyDescent="0.15">
      <c r="A6" s="230">
        <v>9</v>
      </c>
      <c r="B6" s="231" t="s">
        <v>12</v>
      </c>
      <c r="C6" s="10"/>
      <c r="D6" s="10"/>
      <c r="E6" s="10"/>
      <c r="F6" s="10"/>
      <c r="G6" s="10"/>
      <c r="H6" s="10"/>
      <c r="I6" s="10"/>
      <c r="J6" s="10"/>
      <c r="K6" s="10"/>
      <c r="N6" s="17">
        <f>IF(A6=0,"",+A6)</f>
        <v>9</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75" t="s">
        <v>16</v>
      </c>
      <c r="I9" s="60" t="s">
        <v>15</v>
      </c>
      <c r="J9" s="23" t="s">
        <v>16</v>
      </c>
      <c r="K9" s="246"/>
      <c r="M9" s="211"/>
      <c r="N9" s="254"/>
      <c r="O9" s="257"/>
      <c r="P9" s="258"/>
      <c r="Q9" s="257"/>
      <c r="R9" s="260"/>
      <c r="S9" s="262"/>
      <c r="T9" s="252"/>
    </row>
    <row r="10" spans="1:30" ht="15" customHeight="1" x14ac:dyDescent="0.15">
      <c r="A10" s="297">
        <v>1</v>
      </c>
      <c r="B10" s="298" t="s">
        <v>42</v>
      </c>
      <c r="C10" s="24"/>
      <c r="D10" s="30"/>
      <c r="E10" s="56"/>
      <c r="F10" s="64"/>
      <c r="G10" s="34"/>
      <c r="H10" s="27"/>
      <c r="I10" s="61"/>
      <c r="J10" s="37"/>
      <c r="K10" s="243"/>
      <c r="M10" s="200">
        <f>IF(A10=0,"",A10)</f>
        <v>1</v>
      </c>
      <c r="N10" s="201" t="str">
        <f>IF(B10=0,"",B10)</f>
        <v>月</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70">
        <f>(X10-W10)-AB10-AB11</f>
        <v>0</v>
      </c>
      <c r="AB10" s="70">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71">
        <f>(X11-W11)</f>
        <v>0</v>
      </c>
      <c r="AB11" s="71">
        <f t="shared" si="4"/>
        <v>0</v>
      </c>
      <c r="AC11" s="264"/>
      <c r="AD11" s="249"/>
    </row>
    <row r="12" spans="1:30" ht="15" customHeight="1" x14ac:dyDescent="0.15">
      <c r="A12" s="297">
        <v>2</v>
      </c>
      <c r="B12" s="298" t="s">
        <v>188</v>
      </c>
      <c r="C12" s="24"/>
      <c r="D12" s="30"/>
      <c r="E12" s="56"/>
      <c r="F12" s="30"/>
      <c r="G12" s="34"/>
      <c r="H12" s="27"/>
      <c r="I12" s="61"/>
      <c r="J12" s="37"/>
      <c r="K12" s="243"/>
      <c r="M12" s="185">
        <f>IF(A12=0,"",A12)</f>
        <v>2</v>
      </c>
      <c r="N12" s="187" t="str">
        <f>IF(B12=0,"",B12)</f>
        <v>火</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70">
        <f>(X12-W12)-AB12-AB13</f>
        <v>0</v>
      </c>
      <c r="AB12" s="70">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71">
        <f>(X13-W13)</f>
        <v>0</v>
      </c>
      <c r="AB13" s="71">
        <f t="shared" si="4"/>
        <v>0</v>
      </c>
      <c r="AC13" s="264"/>
      <c r="AD13" s="249"/>
    </row>
    <row r="14" spans="1:30" ht="15" customHeight="1" x14ac:dyDescent="0.15">
      <c r="A14" s="297">
        <v>3</v>
      </c>
      <c r="B14" s="298" t="s">
        <v>189</v>
      </c>
      <c r="C14" s="24"/>
      <c r="D14" s="30"/>
      <c r="E14" s="56"/>
      <c r="F14" s="64"/>
      <c r="G14" s="34"/>
      <c r="H14" s="27"/>
      <c r="I14" s="61"/>
      <c r="J14" s="37"/>
      <c r="K14" s="243"/>
      <c r="M14" s="185">
        <f>IF(A14=0,"",A14)</f>
        <v>3</v>
      </c>
      <c r="N14" s="187" t="str">
        <f>IF(B14=0,"",B14)</f>
        <v>水</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70">
        <f>(X14-W14)-AB14-AB15</f>
        <v>0</v>
      </c>
      <c r="AB14" s="70">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71">
        <f>(X15-W15)</f>
        <v>0</v>
      </c>
      <c r="AB15" s="71">
        <f t="shared" si="4"/>
        <v>0</v>
      </c>
      <c r="AC15" s="264"/>
      <c r="AD15" s="249"/>
    </row>
    <row r="16" spans="1:30" ht="15" customHeight="1" x14ac:dyDescent="0.15">
      <c r="A16" s="297">
        <v>4</v>
      </c>
      <c r="B16" s="298" t="s">
        <v>190</v>
      </c>
      <c r="C16" s="24"/>
      <c r="D16" s="30"/>
      <c r="E16" s="56"/>
      <c r="F16" s="64"/>
      <c r="G16" s="34"/>
      <c r="H16" s="27"/>
      <c r="I16" s="61"/>
      <c r="J16" s="37"/>
      <c r="K16" s="243"/>
      <c r="M16" s="208">
        <f>IF(A16=0,"",A16)</f>
        <v>4</v>
      </c>
      <c r="N16" s="209" t="str">
        <f>IF(B16=0,"",B16)</f>
        <v>木</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70">
        <f>(X16-W16)-AB16-AB17</f>
        <v>0</v>
      </c>
      <c r="AB16" s="70">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71">
        <f>(X17-W17)</f>
        <v>0</v>
      </c>
      <c r="AB17" s="71">
        <f t="shared" si="4"/>
        <v>0</v>
      </c>
      <c r="AC17" s="264"/>
      <c r="AD17" s="249"/>
    </row>
    <row r="18" spans="1:30" ht="15" customHeight="1" x14ac:dyDescent="0.15">
      <c r="A18" s="189">
        <v>5</v>
      </c>
      <c r="B18" s="298" t="s">
        <v>41</v>
      </c>
      <c r="C18" s="24"/>
      <c r="D18" s="30"/>
      <c r="E18" s="56"/>
      <c r="F18" s="64"/>
      <c r="G18" s="34"/>
      <c r="H18" s="27"/>
      <c r="I18" s="61"/>
      <c r="J18" s="37"/>
      <c r="K18" s="243"/>
      <c r="M18" s="185">
        <f>IF(A18=0,"",A18)</f>
        <v>5</v>
      </c>
      <c r="N18" s="187" t="str">
        <f>IF(B18=0,"",B18)</f>
        <v>金</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70">
        <f>(X18-W18)-AB18-AB19</f>
        <v>0</v>
      </c>
      <c r="AB18" s="70">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71">
        <f>(X19-W19)</f>
        <v>0</v>
      </c>
      <c r="AB19" s="71">
        <f t="shared" si="4"/>
        <v>0</v>
      </c>
      <c r="AC19" s="264"/>
      <c r="AD19" s="249"/>
    </row>
    <row r="20" spans="1:30" ht="15" customHeight="1" x14ac:dyDescent="0.15">
      <c r="A20" s="189">
        <v>8</v>
      </c>
      <c r="B20" s="298" t="s">
        <v>42</v>
      </c>
      <c r="C20" s="24"/>
      <c r="D20" s="30"/>
      <c r="E20" s="56"/>
      <c r="F20" s="64"/>
      <c r="G20" s="34"/>
      <c r="H20" s="27"/>
      <c r="I20" s="61"/>
      <c r="J20" s="37"/>
      <c r="K20" s="243"/>
      <c r="M20" s="208">
        <f>IF(A20=0,"",A20)</f>
        <v>8</v>
      </c>
      <c r="N20" s="209" t="str">
        <f>IF(B20=0,"",B20)</f>
        <v>月</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70">
        <f>(X20-W20)-AB20-AB21</f>
        <v>0</v>
      </c>
      <c r="AB20" s="70">
        <f t="shared" si="4"/>
        <v>0</v>
      </c>
      <c r="AC20" s="263">
        <f>SUM(AA20:AA21)</f>
        <v>0</v>
      </c>
      <c r="AD20" s="248">
        <f>SUM(AB20:AB21)</f>
        <v>0</v>
      </c>
    </row>
    <row r="21" spans="1:30" ht="15" customHeight="1" x14ac:dyDescent="0.15">
      <c r="A21" s="190"/>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71">
        <f>(X21-W21)</f>
        <v>0</v>
      </c>
      <c r="AB21" s="71">
        <f t="shared" si="4"/>
        <v>0</v>
      </c>
      <c r="AC21" s="264"/>
      <c r="AD21" s="249"/>
    </row>
    <row r="22" spans="1:30" ht="15" customHeight="1" x14ac:dyDescent="0.15">
      <c r="A22" s="189">
        <v>9</v>
      </c>
      <c r="B22" s="212" t="s">
        <v>43</v>
      </c>
      <c r="C22" s="24"/>
      <c r="D22" s="30"/>
      <c r="E22" s="56"/>
      <c r="F22" s="64"/>
      <c r="G22" s="34"/>
      <c r="H22" s="27"/>
      <c r="I22" s="61"/>
      <c r="J22" s="37"/>
      <c r="K22" s="243"/>
      <c r="M22" s="185">
        <f>IF(A22=0,"",A22)</f>
        <v>9</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70">
        <f>(X22-W22)-AB22-AB23</f>
        <v>0</v>
      </c>
      <c r="AB22" s="70">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71">
        <f>(X23-W23)</f>
        <v>0</v>
      </c>
      <c r="AB23" s="71">
        <f t="shared" si="4"/>
        <v>0</v>
      </c>
      <c r="AC23" s="264"/>
      <c r="AD23" s="249"/>
    </row>
    <row r="24" spans="1:30" ht="15" customHeight="1" x14ac:dyDescent="0.15">
      <c r="A24" s="189">
        <v>10</v>
      </c>
      <c r="B24" s="212" t="s">
        <v>39</v>
      </c>
      <c r="C24" s="24"/>
      <c r="D24" s="30"/>
      <c r="E24" s="56"/>
      <c r="F24" s="64"/>
      <c r="G24" s="34"/>
      <c r="H24" s="27"/>
      <c r="I24" s="61"/>
      <c r="J24" s="37"/>
      <c r="K24" s="243"/>
      <c r="M24" s="208">
        <f>IF(A24=0,"",A24)</f>
        <v>10</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70">
        <f>(X24-W24)-AB24-AB25</f>
        <v>0</v>
      </c>
      <c r="AB24" s="70">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71">
        <f>(X25-W25)</f>
        <v>0</v>
      </c>
      <c r="AB25" s="71">
        <f t="shared" si="4"/>
        <v>0</v>
      </c>
      <c r="AC25" s="264"/>
      <c r="AD25" s="249"/>
    </row>
    <row r="26" spans="1:30" ht="15" customHeight="1" x14ac:dyDescent="0.15">
      <c r="A26" s="189">
        <v>11</v>
      </c>
      <c r="B26" s="212" t="s">
        <v>40</v>
      </c>
      <c r="C26" s="24"/>
      <c r="D26" s="30"/>
      <c r="E26" s="56"/>
      <c r="F26" s="64"/>
      <c r="G26" s="34"/>
      <c r="H26" s="27"/>
      <c r="I26" s="61"/>
      <c r="J26" s="37"/>
      <c r="K26" s="243"/>
      <c r="M26" s="185">
        <f>IF(A26=0,"",A26)</f>
        <v>11</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70">
        <f>(X26-W26)-AB26-AB27</f>
        <v>0</v>
      </c>
      <c r="AB26" s="70">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71">
        <f>(X27-W27)</f>
        <v>0</v>
      </c>
      <c r="AB27" s="71">
        <f t="shared" si="4"/>
        <v>0</v>
      </c>
      <c r="AC27" s="264"/>
      <c r="AD27" s="249"/>
    </row>
    <row r="28" spans="1:30" ht="15" customHeight="1" x14ac:dyDescent="0.15">
      <c r="A28" s="189">
        <v>12</v>
      </c>
      <c r="B28" s="212" t="s">
        <v>41</v>
      </c>
      <c r="C28" s="24"/>
      <c r="D28" s="30"/>
      <c r="E28" s="56"/>
      <c r="F28" s="64"/>
      <c r="G28" s="34"/>
      <c r="H28" s="27"/>
      <c r="I28" s="61"/>
      <c r="J28" s="37"/>
      <c r="K28" s="243"/>
      <c r="M28" s="185">
        <f>IF(A28=0,"",A28)</f>
        <v>12</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70">
        <f>(X28-W28)-AB28-AB29</f>
        <v>0</v>
      </c>
      <c r="AB28" s="70">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71">
        <f>(X29-W29)</f>
        <v>0</v>
      </c>
      <c r="AB29" s="71">
        <f t="shared" si="4"/>
        <v>0</v>
      </c>
      <c r="AC29" s="264"/>
      <c r="AD29" s="249"/>
    </row>
    <row r="30" spans="1:30" ht="15" customHeight="1" x14ac:dyDescent="0.15">
      <c r="A30" s="189">
        <v>16</v>
      </c>
      <c r="B30" s="212" t="s">
        <v>188</v>
      </c>
      <c r="C30" s="24"/>
      <c r="D30" s="30"/>
      <c r="E30" s="56"/>
      <c r="F30" s="64"/>
      <c r="G30" s="34"/>
      <c r="H30" s="27"/>
      <c r="I30" s="61"/>
      <c r="J30" s="37"/>
      <c r="K30" s="243"/>
      <c r="M30" s="185">
        <f>IF(A30=0,"",A30)</f>
        <v>16</v>
      </c>
      <c r="N30" s="187" t="str">
        <f>IF(B30=0,"",B30)</f>
        <v>火</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70">
        <f>(X30-W30)-AB30-AB31</f>
        <v>0</v>
      </c>
      <c r="AB30" s="70">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71">
        <f>(X31-W31)</f>
        <v>0</v>
      </c>
      <c r="AB31" s="71">
        <f t="shared" si="4"/>
        <v>0</v>
      </c>
      <c r="AC31" s="264"/>
      <c r="AD31" s="249"/>
    </row>
    <row r="32" spans="1:30" ht="15" customHeight="1" x14ac:dyDescent="0.15">
      <c r="A32" s="189">
        <v>17</v>
      </c>
      <c r="B32" s="212" t="s">
        <v>189</v>
      </c>
      <c r="C32" s="24"/>
      <c r="D32" s="30"/>
      <c r="E32" s="56"/>
      <c r="F32" s="64"/>
      <c r="G32" s="34"/>
      <c r="H32" s="27"/>
      <c r="I32" s="61"/>
      <c r="J32" s="37"/>
      <c r="K32" s="243"/>
      <c r="M32" s="185">
        <f>IF(A32=0,"",A32)</f>
        <v>17</v>
      </c>
      <c r="N32" s="187" t="str">
        <f>IF(B32=0,"",B32)</f>
        <v>水</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70">
        <f>(X32-W32)-AB32-AB33</f>
        <v>0</v>
      </c>
      <c r="AB32" s="70">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71">
        <f>(X33-W33)</f>
        <v>0</v>
      </c>
      <c r="AB33" s="71">
        <f t="shared" si="4"/>
        <v>0</v>
      </c>
      <c r="AC33" s="264"/>
      <c r="AD33" s="249"/>
    </row>
    <row r="34" spans="1:30" ht="15" customHeight="1" x14ac:dyDescent="0.15">
      <c r="A34" s="189">
        <v>18</v>
      </c>
      <c r="B34" s="212" t="s">
        <v>190</v>
      </c>
      <c r="C34" s="24"/>
      <c r="D34" s="30"/>
      <c r="E34" s="56"/>
      <c r="F34" s="64"/>
      <c r="G34" s="34"/>
      <c r="H34" s="27"/>
      <c r="I34" s="61"/>
      <c r="J34" s="37"/>
      <c r="K34" s="243"/>
      <c r="M34" s="185">
        <f>IF(A34=0,"",A34)</f>
        <v>18</v>
      </c>
      <c r="N34" s="187" t="str">
        <f>IF(B34=0,"",B34)</f>
        <v>木</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70">
        <f>(X34-W34)-AB34-AB35</f>
        <v>0</v>
      </c>
      <c r="AB34" s="70">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71">
        <f>(X35-W35)</f>
        <v>0</v>
      </c>
      <c r="AB35" s="71">
        <f t="shared" si="4"/>
        <v>0</v>
      </c>
      <c r="AC35" s="264"/>
      <c r="AD35" s="249"/>
    </row>
    <row r="36" spans="1:30" ht="15" customHeight="1" x14ac:dyDescent="0.15">
      <c r="A36" s="189">
        <v>19</v>
      </c>
      <c r="B36" s="212" t="s">
        <v>41</v>
      </c>
      <c r="C36" s="24"/>
      <c r="D36" s="30"/>
      <c r="E36" s="56"/>
      <c r="F36" s="64"/>
      <c r="G36" s="34"/>
      <c r="H36" s="27"/>
      <c r="I36" s="61"/>
      <c r="J36" s="37"/>
      <c r="K36" s="243"/>
      <c r="M36" s="185">
        <f>IF(A36=0,"",A36)</f>
        <v>19</v>
      </c>
      <c r="N36" s="187" t="str">
        <f>IF(B36=0,"",B36)</f>
        <v>金</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70">
        <f>(X36-W36)-AB36-AB37</f>
        <v>0</v>
      </c>
      <c r="AB36" s="70">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71">
        <f>(X37-W37)</f>
        <v>0</v>
      </c>
      <c r="AB37" s="71">
        <f t="shared" si="4"/>
        <v>0</v>
      </c>
      <c r="AC37" s="264"/>
      <c r="AD37" s="249"/>
    </row>
    <row r="38" spans="1:30" ht="15" customHeight="1" x14ac:dyDescent="0.15">
      <c r="A38" s="189">
        <v>22</v>
      </c>
      <c r="B38" s="212" t="s">
        <v>191</v>
      </c>
      <c r="C38" s="24"/>
      <c r="D38" s="30"/>
      <c r="E38" s="56"/>
      <c r="F38" s="64"/>
      <c r="G38" s="34"/>
      <c r="H38" s="27"/>
      <c r="I38" s="61"/>
      <c r="J38" s="37"/>
      <c r="K38" s="243"/>
      <c r="M38" s="185">
        <f>IF(A38=0,"",A38)</f>
        <v>22</v>
      </c>
      <c r="N38" s="187" t="str">
        <f>IF(B38=0,"",B38)</f>
        <v>月</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70">
        <f>(X38-W38)-AB38-AB39</f>
        <v>0</v>
      </c>
      <c r="AB38" s="70">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71">
        <f>(X39-W39)</f>
        <v>0</v>
      </c>
      <c r="AB39" s="71">
        <f t="shared" si="4"/>
        <v>0</v>
      </c>
      <c r="AC39" s="264"/>
      <c r="AD39" s="249"/>
    </row>
    <row r="40" spans="1:30" ht="15" customHeight="1" x14ac:dyDescent="0.15">
      <c r="A40" s="189">
        <v>24</v>
      </c>
      <c r="B40" s="212" t="s">
        <v>45</v>
      </c>
      <c r="C40" s="24"/>
      <c r="D40" s="30"/>
      <c r="E40" s="56"/>
      <c r="F40" s="64"/>
      <c r="G40" s="34"/>
      <c r="H40" s="27"/>
      <c r="I40" s="61"/>
      <c r="J40" s="37"/>
      <c r="K40" s="243"/>
      <c r="M40" s="185">
        <f>IF(A40=0,"",A40)</f>
        <v>24</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70">
        <f>(X40-W40)-AB40-AB41</f>
        <v>0</v>
      </c>
      <c r="AB40" s="70">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71">
        <f>(X41-W41)</f>
        <v>0</v>
      </c>
      <c r="AB41" s="71">
        <f t="shared" si="4"/>
        <v>0</v>
      </c>
      <c r="AC41" s="264"/>
      <c r="AD41" s="249"/>
    </row>
    <row r="42" spans="1:30" ht="15" customHeight="1" x14ac:dyDescent="0.15">
      <c r="A42" s="189">
        <v>25</v>
      </c>
      <c r="B42" s="212" t="s">
        <v>20</v>
      </c>
      <c r="C42" s="24"/>
      <c r="D42" s="30"/>
      <c r="E42" s="56"/>
      <c r="F42" s="64"/>
      <c r="G42" s="34"/>
      <c r="H42" s="27"/>
      <c r="I42" s="61"/>
      <c r="J42" s="37"/>
      <c r="K42" s="243"/>
      <c r="M42" s="185">
        <f>IF(A42=0,"",A42)</f>
        <v>25</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70">
        <f>(X42-W42)-AB42-AB43</f>
        <v>0</v>
      </c>
      <c r="AB42" s="70">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71">
        <f>(X43-W43)</f>
        <v>0</v>
      </c>
      <c r="AB43" s="71">
        <f t="shared" si="4"/>
        <v>0</v>
      </c>
      <c r="AC43" s="264"/>
      <c r="AD43" s="249"/>
    </row>
    <row r="44" spans="1:30" ht="15" customHeight="1" x14ac:dyDescent="0.15">
      <c r="A44" s="189">
        <v>26</v>
      </c>
      <c r="B44" s="212" t="s">
        <v>46</v>
      </c>
      <c r="C44" s="24"/>
      <c r="D44" s="30"/>
      <c r="E44" s="56"/>
      <c r="F44" s="64"/>
      <c r="G44" s="34"/>
      <c r="H44" s="27"/>
      <c r="I44" s="61"/>
      <c r="J44" s="37"/>
      <c r="K44" s="243"/>
      <c r="M44" s="185">
        <f>IF(A44=0,"",A44)</f>
        <v>26</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70">
        <f>(X44-W44)-AB44-AB45</f>
        <v>0</v>
      </c>
      <c r="AB44" s="70">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71">
        <f>(X45-W45)</f>
        <v>0</v>
      </c>
      <c r="AB45" s="71">
        <f t="shared" si="4"/>
        <v>0</v>
      </c>
      <c r="AC45" s="264"/>
      <c r="AD45" s="249"/>
    </row>
    <row r="46" spans="1:30" ht="15" customHeight="1" x14ac:dyDescent="0.15">
      <c r="A46" s="189">
        <v>29</v>
      </c>
      <c r="B46" s="212" t="s">
        <v>42</v>
      </c>
      <c r="C46" s="24"/>
      <c r="D46" s="30"/>
      <c r="E46" s="56"/>
      <c r="F46" s="64"/>
      <c r="G46" s="34"/>
      <c r="H46" s="27"/>
      <c r="I46" s="61"/>
      <c r="J46" s="37"/>
      <c r="K46" s="243"/>
      <c r="M46" s="185">
        <f>IF(A46=0,"",A46)</f>
        <v>29</v>
      </c>
      <c r="N46" s="187" t="str">
        <f>IF(B46=0,"",B46)</f>
        <v>月</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70">
        <f>(X46-W46)-AB46-AB47</f>
        <v>0</v>
      </c>
      <c r="AB46" s="70">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71">
        <f>(X47-W47)</f>
        <v>0</v>
      </c>
      <c r="AB47" s="71">
        <f t="shared" si="4"/>
        <v>0</v>
      </c>
      <c r="AC47" s="264"/>
      <c r="AD47" s="249"/>
    </row>
    <row r="48" spans="1:30" ht="15" customHeight="1" x14ac:dyDescent="0.15">
      <c r="A48" s="189">
        <v>30</v>
      </c>
      <c r="B48" s="212" t="s">
        <v>44</v>
      </c>
      <c r="C48" s="24"/>
      <c r="D48" s="30"/>
      <c r="E48" s="56"/>
      <c r="F48" s="64"/>
      <c r="G48" s="34"/>
      <c r="H48" s="27"/>
      <c r="I48" s="61"/>
      <c r="J48" s="37"/>
      <c r="K48" s="243"/>
      <c r="M48" s="208">
        <f>IF(A48=0,"",A48)</f>
        <v>30</v>
      </c>
      <c r="N48" s="209" t="str">
        <f>IF(B48=0,"",B48)</f>
        <v>火</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70">
        <f>(X48-W48)-AB48-AB49</f>
        <v>0</v>
      </c>
      <c r="AB48" s="70">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71">
        <f>(X49-W49)</f>
        <v>0</v>
      </c>
      <c r="AB49" s="71">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70">
        <f>(X50-W50)-AB50-AB51</f>
        <v>0</v>
      </c>
      <c r="AB50" s="70">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71">
        <f>(X51-W51)</f>
        <v>0</v>
      </c>
      <c r="AB51" s="71">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70">
        <f>(X52-W52)-AB52-AB53</f>
        <v>0</v>
      </c>
      <c r="AB52" s="70">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71">
        <f>(X53-W53)</f>
        <v>0</v>
      </c>
      <c r="AB53" s="71">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77" t="s">
        <v>4</v>
      </c>
    </row>
    <row r="57" spans="1:30" ht="27" customHeight="1" thickBot="1" x14ac:dyDescent="0.2">
      <c r="P57" s="11" t="s">
        <v>38</v>
      </c>
      <c r="Q57" s="10"/>
      <c r="R57" s="164" t="s">
        <v>34</v>
      </c>
      <c r="S57" s="165"/>
      <c r="T57" s="166"/>
    </row>
  </sheetData>
  <mergeCells count="268">
    <mergeCell ref="Q54:R54"/>
    <mergeCell ref="M55:T55"/>
    <mergeCell ref="P56:Q56"/>
    <mergeCell ref="R57:T57"/>
    <mergeCell ref="O52:P52"/>
    <mergeCell ref="Q52:R53"/>
    <mergeCell ref="S52:S53"/>
    <mergeCell ref="T52:T53"/>
    <mergeCell ref="AC52:AC53"/>
    <mergeCell ref="AD52:AD53"/>
    <mergeCell ref="Q50:R51"/>
    <mergeCell ref="S50:S51"/>
    <mergeCell ref="T50:T51"/>
    <mergeCell ref="AC50:AC51"/>
    <mergeCell ref="AD50:AD51"/>
    <mergeCell ref="A52:A53"/>
    <mergeCell ref="B52:B53"/>
    <mergeCell ref="K52:K53"/>
    <mergeCell ref="M52:M53"/>
    <mergeCell ref="N52:N53"/>
    <mergeCell ref="A50:A51"/>
    <mergeCell ref="B50:B51"/>
    <mergeCell ref="K50:K51"/>
    <mergeCell ref="M50:M51"/>
    <mergeCell ref="N50:N51"/>
    <mergeCell ref="O50:P50"/>
    <mergeCell ref="O48:P48"/>
    <mergeCell ref="Q48:R49"/>
    <mergeCell ref="S48:S49"/>
    <mergeCell ref="T48:T49"/>
    <mergeCell ref="AC48:AC49"/>
    <mergeCell ref="AD48:AD49"/>
    <mergeCell ref="Q46:R47"/>
    <mergeCell ref="S46:S47"/>
    <mergeCell ref="T46:T47"/>
    <mergeCell ref="AC46:AC47"/>
    <mergeCell ref="AD46:AD47"/>
    <mergeCell ref="O46:P46"/>
    <mergeCell ref="A48:A49"/>
    <mergeCell ref="B48:B49"/>
    <mergeCell ref="K48:K49"/>
    <mergeCell ref="M48:M49"/>
    <mergeCell ref="N48:N49"/>
    <mergeCell ref="A46:A47"/>
    <mergeCell ref="B46:B47"/>
    <mergeCell ref="K46:K47"/>
    <mergeCell ref="M46:M47"/>
    <mergeCell ref="N46:N47"/>
    <mergeCell ref="O44:P44"/>
    <mergeCell ref="Q44:R45"/>
    <mergeCell ref="S44:S45"/>
    <mergeCell ref="T44:T45"/>
    <mergeCell ref="AC44:AC45"/>
    <mergeCell ref="AD44:AD45"/>
    <mergeCell ref="Q42:R43"/>
    <mergeCell ref="S42:S43"/>
    <mergeCell ref="T42:T43"/>
    <mergeCell ref="AC42:AC43"/>
    <mergeCell ref="AD42:AD43"/>
    <mergeCell ref="O42:P42"/>
    <mergeCell ref="A44:A45"/>
    <mergeCell ref="B44:B45"/>
    <mergeCell ref="K44:K45"/>
    <mergeCell ref="M44:M45"/>
    <mergeCell ref="N44:N45"/>
    <mergeCell ref="A42:A43"/>
    <mergeCell ref="B42:B43"/>
    <mergeCell ref="K42:K43"/>
    <mergeCell ref="M42:M43"/>
    <mergeCell ref="N42:N43"/>
    <mergeCell ref="O40:P40"/>
    <mergeCell ref="Q40:R41"/>
    <mergeCell ref="S40:S41"/>
    <mergeCell ref="T40:T41"/>
    <mergeCell ref="AC40:AC41"/>
    <mergeCell ref="AD40:AD41"/>
    <mergeCell ref="Q38:R39"/>
    <mergeCell ref="S38:S39"/>
    <mergeCell ref="T38:T39"/>
    <mergeCell ref="AC38:AC39"/>
    <mergeCell ref="AD38:AD39"/>
    <mergeCell ref="O38:P38"/>
    <mergeCell ref="A40:A41"/>
    <mergeCell ref="B40:B41"/>
    <mergeCell ref="K40:K41"/>
    <mergeCell ref="M40:M41"/>
    <mergeCell ref="N40:N41"/>
    <mergeCell ref="A38:A39"/>
    <mergeCell ref="B38:B39"/>
    <mergeCell ref="K38:K39"/>
    <mergeCell ref="M38:M39"/>
    <mergeCell ref="N38:N39"/>
    <mergeCell ref="O36:P36"/>
    <mergeCell ref="Q36:R37"/>
    <mergeCell ref="S36:S37"/>
    <mergeCell ref="T36:T37"/>
    <mergeCell ref="AC36:AC37"/>
    <mergeCell ref="AD36:AD37"/>
    <mergeCell ref="Q34:R35"/>
    <mergeCell ref="S34:S35"/>
    <mergeCell ref="T34:T35"/>
    <mergeCell ref="AC34:AC35"/>
    <mergeCell ref="AD34:AD35"/>
    <mergeCell ref="O34:P34"/>
    <mergeCell ref="A36:A37"/>
    <mergeCell ref="B36:B37"/>
    <mergeCell ref="K36:K37"/>
    <mergeCell ref="M36:M37"/>
    <mergeCell ref="N36:N37"/>
    <mergeCell ref="A34:A35"/>
    <mergeCell ref="B34:B35"/>
    <mergeCell ref="K34:K35"/>
    <mergeCell ref="M34:M35"/>
    <mergeCell ref="N34:N35"/>
    <mergeCell ref="O32:P32"/>
    <mergeCell ref="Q32:R33"/>
    <mergeCell ref="S32:S33"/>
    <mergeCell ref="T32:T33"/>
    <mergeCell ref="AC32:AC33"/>
    <mergeCell ref="AD32:AD33"/>
    <mergeCell ref="Q30:R31"/>
    <mergeCell ref="S30:S31"/>
    <mergeCell ref="T30:T31"/>
    <mergeCell ref="AC30:AC31"/>
    <mergeCell ref="AD30:AD31"/>
    <mergeCell ref="O30:P30"/>
    <mergeCell ref="A32:A33"/>
    <mergeCell ref="B32:B33"/>
    <mergeCell ref="K32:K33"/>
    <mergeCell ref="M32:M33"/>
    <mergeCell ref="N32:N33"/>
    <mergeCell ref="A30:A31"/>
    <mergeCell ref="B30:B31"/>
    <mergeCell ref="K30:K31"/>
    <mergeCell ref="M30:M31"/>
    <mergeCell ref="N30:N31"/>
    <mergeCell ref="O28:P28"/>
    <mergeCell ref="Q28:R29"/>
    <mergeCell ref="S28:S29"/>
    <mergeCell ref="T28:T29"/>
    <mergeCell ref="AC28:AC29"/>
    <mergeCell ref="AD28:AD29"/>
    <mergeCell ref="Q26:R27"/>
    <mergeCell ref="S26:S27"/>
    <mergeCell ref="T26:T27"/>
    <mergeCell ref="AC26:AC27"/>
    <mergeCell ref="AD26:AD27"/>
    <mergeCell ref="O26:P26"/>
    <mergeCell ref="A28:A29"/>
    <mergeCell ref="B28:B29"/>
    <mergeCell ref="K28:K29"/>
    <mergeCell ref="M28:M29"/>
    <mergeCell ref="N28:N29"/>
    <mergeCell ref="A26:A27"/>
    <mergeCell ref="B26:B27"/>
    <mergeCell ref="K26:K27"/>
    <mergeCell ref="M26:M27"/>
    <mergeCell ref="N26:N27"/>
    <mergeCell ref="O24:P24"/>
    <mergeCell ref="Q24:R25"/>
    <mergeCell ref="S24:S25"/>
    <mergeCell ref="T24:T25"/>
    <mergeCell ref="AC24:AC25"/>
    <mergeCell ref="AD24:AD25"/>
    <mergeCell ref="Q22:R23"/>
    <mergeCell ref="S22:S23"/>
    <mergeCell ref="T22:T23"/>
    <mergeCell ref="AC22:AC23"/>
    <mergeCell ref="AD22:AD23"/>
    <mergeCell ref="O22:P22"/>
    <mergeCell ref="A24:A25"/>
    <mergeCell ref="B24:B25"/>
    <mergeCell ref="K24:K25"/>
    <mergeCell ref="M24:M25"/>
    <mergeCell ref="N24:N25"/>
    <mergeCell ref="A22:A23"/>
    <mergeCell ref="B22:B23"/>
    <mergeCell ref="K22:K23"/>
    <mergeCell ref="M22:M23"/>
    <mergeCell ref="N22:N23"/>
    <mergeCell ref="O20:P20"/>
    <mergeCell ref="Q20:R21"/>
    <mergeCell ref="S20:S21"/>
    <mergeCell ref="T20:T21"/>
    <mergeCell ref="AC20:AC21"/>
    <mergeCell ref="AD20:AD21"/>
    <mergeCell ref="Q18:R19"/>
    <mergeCell ref="S18:S19"/>
    <mergeCell ref="T18:T19"/>
    <mergeCell ref="AC18:AC19"/>
    <mergeCell ref="AD18:AD19"/>
    <mergeCell ref="O18:P18"/>
    <mergeCell ref="A20:A21"/>
    <mergeCell ref="B20:B21"/>
    <mergeCell ref="K20:K21"/>
    <mergeCell ref="M20:M21"/>
    <mergeCell ref="N20:N21"/>
    <mergeCell ref="A18:A19"/>
    <mergeCell ref="B18:B19"/>
    <mergeCell ref="K18:K19"/>
    <mergeCell ref="M18:M19"/>
    <mergeCell ref="N18:N19"/>
    <mergeCell ref="O16:P16"/>
    <mergeCell ref="Q16:R17"/>
    <mergeCell ref="S16:S17"/>
    <mergeCell ref="T16:T17"/>
    <mergeCell ref="AC16:AC17"/>
    <mergeCell ref="AD16:AD17"/>
    <mergeCell ref="Q14:R15"/>
    <mergeCell ref="S14:S15"/>
    <mergeCell ref="T14:T15"/>
    <mergeCell ref="AC14:AC15"/>
    <mergeCell ref="AD14:AD15"/>
    <mergeCell ref="O14:P14"/>
    <mergeCell ref="A16:A17"/>
    <mergeCell ref="B16:B17"/>
    <mergeCell ref="K16:K17"/>
    <mergeCell ref="M16:M17"/>
    <mergeCell ref="N16:N17"/>
    <mergeCell ref="A14:A15"/>
    <mergeCell ref="B14:B15"/>
    <mergeCell ref="K14:K15"/>
    <mergeCell ref="M14:M15"/>
    <mergeCell ref="N14:N15"/>
    <mergeCell ref="O12:P12"/>
    <mergeCell ref="Q12:R13"/>
    <mergeCell ref="S12:S13"/>
    <mergeCell ref="T12:T13"/>
    <mergeCell ref="AC12:AC13"/>
    <mergeCell ref="AD12:AD13"/>
    <mergeCell ref="Q10:R11"/>
    <mergeCell ref="S10:S11"/>
    <mergeCell ref="T10:T11"/>
    <mergeCell ref="AC10:AC11"/>
    <mergeCell ref="AD10:AD11"/>
    <mergeCell ref="O10:P10"/>
    <mergeCell ref="A12:A13"/>
    <mergeCell ref="B12:B13"/>
    <mergeCell ref="K12:K13"/>
    <mergeCell ref="M12:M13"/>
    <mergeCell ref="N12:N13"/>
    <mergeCell ref="A10:A11"/>
    <mergeCell ref="B10:B11"/>
    <mergeCell ref="K10:K11"/>
    <mergeCell ref="M10:M11"/>
    <mergeCell ref="N10:N11"/>
    <mergeCell ref="M1:T1"/>
    <mergeCell ref="Q2:T2"/>
    <mergeCell ref="A6:A7"/>
    <mergeCell ref="B6:B7"/>
    <mergeCell ref="A8:A9"/>
    <mergeCell ref="B8:B9"/>
    <mergeCell ref="C8:F8"/>
    <mergeCell ref="G8:J8"/>
    <mergeCell ref="K8:K9"/>
    <mergeCell ref="A1:B1"/>
    <mergeCell ref="C1:D1"/>
    <mergeCell ref="F1:G1"/>
    <mergeCell ref="H1:I1"/>
    <mergeCell ref="M8:M9"/>
    <mergeCell ref="N8:N9"/>
    <mergeCell ref="O8:P9"/>
    <mergeCell ref="Q8:R9"/>
    <mergeCell ref="S8:S9"/>
    <mergeCell ref="T8:T9"/>
    <mergeCell ref="Q3:T3"/>
    <mergeCell ref="P4:P6"/>
    <mergeCell ref="Q4:T6"/>
  </mergeCells>
  <phoneticPr fontId="1"/>
  <conditionalFormatting sqref="Q1:R56 Q58:R1048576 Q57">
    <cfRule type="cellIs" dxfId="11" priority="2" stopIfTrue="1" operator="equal">
      <formula>"入力ミス"</formula>
    </cfRule>
  </conditionalFormatting>
  <conditionalFormatting sqref="R57">
    <cfRule type="cellIs" dxfId="1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dimension ref="A1:AD57"/>
  <sheetViews>
    <sheetView zoomScaleNormal="100" workbookViewId="0">
      <selection activeCell="H1" sqref="H1:I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DBCS(SUM(Q10:Q53)+SUM('7月分'!Q10:Q55)+SUM('8月分 '!Q10:Q55)+SUM('9月分'!Q10:Q55)+SUM('11月分'!Q10:Q55)+SUM('12月分'!Q10:Q55)+SUM('1月分'!Q10:Q55))</f>
        <v>０</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v>
      </c>
      <c r="Q3" s="206" t="str">
        <f>IF('7月分'!D2=0,"","氏名　　　　"&amp;'7月分'!D2&amp;"　　"              )</f>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初年次セミナー</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10</v>
      </c>
      <c r="B6" s="231" t="s">
        <v>12</v>
      </c>
      <c r="C6" s="10"/>
      <c r="D6" s="10"/>
      <c r="E6" s="10"/>
      <c r="F6" s="10"/>
      <c r="G6" s="10"/>
      <c r="H6" s="10"/>
      <c r="I6" s="10"/>
      <c r="J6" s="10"/>
      <c r="K6" s="10"/>
      <c r="N6" s="17">
        <f>IF(A6=0,"",+A6)</f>
        <v>10</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1</v>
      </c>
      <c r="B10" s="298" t="s">
        <v>39</v>
      </c>
      <c r="C10" s="24"/>
      <c r="D10" s="30"/>
      <c r="E10" s="56"/>
      <c r="F10" s="64"/>
      <c r="G10" s="34"/>
      <c r="H10" s="27"/>
      <c r="I10" s="61"/>
      <c r="J10" s="37"/>
      <c r="K10" s="243"/>
      <c r="M10" s="200">
        <f>IF(A10=0,"",A10)</f>
        <v>1</v>
      </c>
      <c r="N10" s="201" t="str">
        <f>IF(B10=0,"",B10)</f>
        <v>水</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2</v>
      </c>
      <c r="B12" s="298" t="s">
        <v>192</v>
      </c>
      <c r="C12" s="24"/>
      <c r="D12" s="30"/>
      <c r="E12" s="56"/>
      <c r="F12" s="30"/>
      <c r="G12" s="34"/>
      <c r="H12" s="27"/>
      <c r="I12" s="61"/>
      <c r="J12" s="37"/>
      <c r="K12" s="243"/>
      <c r="M12" s="185">
        <f>IF(A12=0,"",A12)</f>
        <v>2</v>
      </c>
      <c r="N12" s="187" t="str">
        <f>IF(B12=0,"",B12)</f>
        <v>木</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3</v>
      </c>
      <c r="B14" s="298" t="s">
        <v>193</v>
      </c>
      <c r="C14" s="24"/>
      <c r="D14" s="30"/>
      <c r="E14" s="56"/>
      <c r="F14" s="64"/>
      <c r="G14" s="34"/>
      <c r="H14" s="27"/>
      <c r="I14" s="61"/>
      <c r="J14" s="37"/>
      <c r="K14" s="243"/>
      <c r="M14" s="185">
        <f>IF(A14=0,"",A14)</f>
        <v>3</v>
      </c>
      <c r="N14" s="187" t="str">
        <f>IF(B14=0,"",B14)</f>
        <v>金</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6</v>
      </c>
      <c r="B16" s="298" t="s">
        <v>194</v>
      </c>
      <c r="C16" s="24"/>
      <c r="D16" s="30"/>
      <c r="E16" s="56"/>
      <c r="F16" s="64"/>
      <c r="G16" s="34"/>
      <c r="H16" s="27"/>
      <c r="I16" s="61"/>
      <c r="J16" s="37"/>
      <c r="K16" s="243"/>
      <c r="M16" s="208">
        <f>IF(A16=0,"",A16)</f>
        <v>6</v>
      </c>
      <c r="N16" s="209" t="str">
        <f>IF(B16=0,"",B16)</f>
        <v>月</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7</v>
      </c>
      <c r="B18" s="298" t="s">
        <v>43</v>
      </c>
      <c r="C18" s="24"/>
      <c r="D18" s="30"/>
      <c r="E18" s="56"/>
      <c r="F18" s="64"/>
      <c r="G18" s="34"/>
      <c r="H18" s="27"/>
      <c r="I18" s="61"/>
      <c r="J18" s="37"/>
      <c r="K18" s="243"/>
      <c r="M18" s="185">
        <f>IF(A18=0,"",A18)</f>
        <v>7</v>
      </c>
      <c r="N18" s="187" t="str">
        <f>IF(B18=0,"",B18)</f>
        <v>火</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8</v>
      </c>
      <c r="B20" s="298" t="s">
        <v>39</v>
      </c>
      <c r="C20" s="24"/>
      <c r="D20" s="30"/>
      <c r="E20" s="56"/>
      <c r="F20" s="64"/>
      <c r="G20" s="34"/>
      <c r="H20" s="27"/>
      <c r="I20" s="61"/>
      <c r="J20" s="37"/>
      <c r="K20" s="243"/>
      <c r="M20" s="208">
        <f>IF(A20=0,"",A20)</f>
        <v>8</v>
      </c>
      <c r="N20" s="209" t="str">
        <f>IF(B20=0,"",B20)</f>
        <v>水</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98"/>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9</v>
      </c>
      <c r="B22" s="212" t="s">
        <v>40</v>
      </c>
      <c r="C22" s="24"/>
      <c r="D22" s="30"/>
      <c r="E22" s="56"/>
      <c r="F22" s="64"/>
      <c r="G22" s="34"/>
      <c r="H22" s="27"/>
      <c r="I22" s="61"/>
      <c r="J22" s="37"/>
      <c r="K22" s="243"/>
      <c r="M22" s="185">
        <f>IF(A22=0,"",A22)</f>
        <v>9</v>
      </c>
      <c r="N22" s="187" t="str">
        <f>IF(B22=0,"",B22)</f>
        <v>木</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10</v>
      </c>
      <c r="B24" s="212" t="s">
        <v>41</v>
      </c>
      <c r="C24" s="24"/>
      <c r="D24" s="30"/>
      <c r="E24" s="56"/>
      <c r="F24" s="64"/>
      <c r="G24" s="34"/>
      <c r="H24" s="27"/>
      <c r="I24" s="61"/>
      <c r="J24" s="37"/>
      <c r="K24" s="243"/>
      <c r="M24" s="208">
        <f>IF(A24=0,"",A24)</f>
        <v>10</v>
      </c>
      <c r="N24" s="209" t="str">
        <f>IF(B24=0,"",B24)</f>
        <v>金</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14</v>
      </c>
      <c r="B26" s="212" t="s">
        <v>43</v>
      </c>
      <c r="C26" s="24"/>
      <c r="D26" s="30"/>
      <c r="E26" s="56"/>
      <c r="F26" s="64"/>
      <c r="G26" s="34"/>
      <c r="H26" s="27"/>
      <c r="I26" s="61"/>
      <c r="J26" s="37"/>
      <c r="K26" s="243"/>
      <c r="M26" s="185">
        <f>IF(A26=0,"",A26)</f>
        <v>14</v>
      </c>
      <c r="N26" s="187" t="str">
        <f>IF(B26=0,"",B26)</f>
        <v>火</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15</v>
      </c>
      <c r="B28" s="212" t="s">
        <v>39</v>
      </c>
      <c r="C28" s="24"/>
      <c r="D28" s="30"/>
      <c r="E28" s="56"/>
      <c r="F28" s="64"/>
      <c r="G28" s="34"/>
      <c r="H28" s="27"/>
      <c r="I28" s="61"/>
      <c r="J28" s="37"/>
      <c r="K28" s="243"/>
      <c r="M28" s="185">
        <f>IF(A28=0,"",A28)</f>
        <v>15</v>
      </c>
      <c r="N28" s="187" t="str">
        <f>IF(B28=0,"",B28)</f>
        <v>水</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16</v>
      </c>
      <c r="B30" s="212" t="s">
        <v>192</v>
      </c>
      <c r="C30" s="24"/>
      <c r="D30" s="30"/>
      <c r="E30" s="56"/>
      <c r="F30" s="64"/>
      <c r="G30" s="34"/>
      <c r="H30" s="27"/>
      <c r="I30" s="61"/>
      <c r="J30" s="37"/>
      <c r="K30" s="243"/>
      <c r="M30" s="185">
        <f>IF(A30=0,"",A30)</f>
        <v>16</v>
      </c>
      <c r="N30" s="187" t="str">
        <f>IF(B30=0,"",B30)</f>
        <v>木</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17</v>
      </c>
      <c r="B32" s="212" t="s">
        <v>193</v>
      </c>
      <c r="C32" s="24"/>
      <c r="D32" s="30"/>
      <c r="E32" s="56"/>
      <c r="F32" s="64"/>
      <c r="G32" s="34"/>
      <c r="H32" s="27"/>
      <c r="I32" s="61"/>
      <c r="J32" s="37"/>
      <c r="K32" s="243"/>
      <c r="M32" s="185">
        <f>IF(A32=0,"",A32)</f>
        <v>17</v>
      </c>
      <c r="N32" s="187" t="str">
        <f>IF(B32=0,"",B32)</f>
        <v>金</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20</v>
      </c>
      <c r="B34" s="212" t="s">
        <v>194</v>
      </c>
      <c r="C34" s="24"/>
      <c r="D34" s="30"/>
      <c r="E34" s="56"/>
      <c r="F34" s="64"/>
      <c r="G34" s="34"/>
      <c r="H34" s="27"/>
      <c r="I34" s="61"/>
      <c r="J34" s="37"/>
      <c r="K34" s="243"/>
      <c r="M34" s="185">
        <f>IF(A34=0,"",A34)</f>
        <v>20</v>
      </c>
      <c r="N34" s="187" t="str">
        <f>IF(B34=0,"",B34)</f>
        <v>月</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21</v>
      </c>
      <c r="B36" s="212" t="s">
        <v>43</v>
      </c>
      <c r="C36" s="24"/>
      <c r="D36" s="30"/>
      <c r="E36" s="56"/>
      <c r="F36" s="64"/>
      <c r="G36" s="34"/>
      <c r="H36" s="27"/>
      <c r="I36" s="61"/>
      <c r="J36" s="37"/>
      <c r="K36" s="243"/>
      <c r="M36" s="185">
        <f>IF(A36=0,"",A36)</f>
        <v>21</v>
      </c>
      <c r="N36" s="187" t="str">
        <f>IF(B36=0,"",B36)</f>
        <v>火</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22</v>
      </c>
      <c r="B38" s="212" t="s">
        <v>195</v>
      </c>
      <c r="C38" s="24"/>
      <c r="D38" s="30"/>
      <c r="E38" s="56"/>
      <c r="F38" s="64"/>
      <c r="G38" s="34"/>
      <c r="H38" s="27"/>
      <c r="I38" s="61"/>
      <c r="J38" s="37"/>
      <c r="K38" s="243"/>
      <c r="M38" s="185">
        <f>IF(A38=0,"",A38)</f>
        <v>22</v>
      </c>
      <c r="N38" s="187" t="str">
        <f>IF(B38=0,"",B38)</f>
        <v>水</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23</v>
      </c>
      <c r="B40" s="212" t="s">
        <v>192</v>
      </c>
      <c r="C40" s="24"/>
      <c r="D40" s="30"/>
      <c r="E40" s="56"/>
      <c r="F40" s="64"/>
      <c r="G40" s="34"/>
      <c r="H40" s="27"/>
      <c r="I40" s="61"/>
      <c r="J40" s="37"/>
      <c r="K40" s="243"/>
      <c r="M40" s="185">
        <f>IF(A40=0,"",A40)</f>
        <v>23</v>
      </c>
      <c r="N40" s="187" t="str">
        <f>IF(B40=0,"",B40)</f>
        <v>木</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24</v>
      </c>
      <c r="B42" s="212" t="s">
        <v>193</v>
      </c>
      <c r="C42" s="24"/>
      <c r="D42" s="30"/>
      <c r="E42" s="56"/>
      <c r="F42" s="64"/>
      <c r="G42" s="34"/>
      <c r="H42" s="27"/>
      <c r="I42" s="61"/>
      <c r="J42" s="37"/>
      <c r="K42" s="243"/>
      <c r="M42" s="185">
        <f>IF(A42=0,"",A42)</f>
        <v>24</v>
      </c>
      <c r="N42" s="187" t="str">
        <f>IF(B42=0,"",B42)</f>
        <v>金</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27</v>
      </c>
      <c r="B44" s="212" t="s">
        <v>194</v>
      </c>
      <c r="C44" s="24"/>
      <c r="D44" s="30"/>
      <c r="E44" s="56"/>
      <c r="F44" s="64"/>
      <c r="G44" s="34"/>
      <c r="H44" s="27"/>
      <c r="I44" s="61"/>
      <c r="J44" s="37"/>
      <c r="K44" s="243"/>
      <c r="M44" s="185">
        <f>IF(A44=0,"",A44)</f>
        <v>27</v>
      </c>
      <c r="N44" s="187" t="str">
        <f>IF(B44=0,"",B44)</f>
        <v>月</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28</v>
      </c>
      <c r="B46" s="212" t="s">
        <v>43</v>
      </c>
      <c r="C46" s="24"/>
      <c r="D46" s="30"/>
      <c r="E46" s="56"/>
      <c r="F46" s="64"/>
      <c r="G46" s="34"/>
      <c r="H46" s="27"/>
      <c r="I46" s="61"/>
      <c r="J46" s="37"/>
      <c r="K46" s="243"/>
      <c r="M46" s="185">
        <f>IF(A46=0,"",A46)</f>
        <v>28</v>
      </c>
      <c r="N46" s="187" t="str">
        <f>IF(B46=0,"",B46)</f>
        <v>火</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29</v>
      </c>
      <c r="B48" s="212" t="s">
        <v>195</v>
      </c>
      <c r="C48" s="24"/>
      <c r="D48" s="30"/>
      <c r="E48" s="56"/>
      <c r="F48" s="64"/>
      <c r="G48" s="34"/>
      <c r="H48" s="27"/>
      <c r="I48" s="61"/>
      <c r="J48" s="37"/>
      <c r="K48" s="243"/>
      <c r="M48" s="208">
        <f>IF(A48=0,"",A48)</f>
        <v>29</v>
      </c>
      <c r="N48" s="209" t="str">
        <f>IF(B48=0,"",B48)</f>
        <v>水</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v>30</v>
      </c>
      <c r="B50" s="212" t="s">
        <v>192</v>
      </c>
      <c r="C50" s="24"/>
      <c r="D50" s="30"/>
      <c r="E50" s="56"/>
      <c r="F50" s="64"/>
      <c r="G50" s="34"/>
      <c r="H50" s="27"/>
      <c r="I50" s="61"/>
      <c r="J50" s="37"/>
      <c r="K50" s="243"/>
      <c r="M50" s="185">
        <f>IF(A50=0,"",A50)</f>
        <v>30</v>
      </c>
      <c r="N50" s="187" t="str">
        <f>IF(B50=0,"",B50)</f>
        <v>木</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v>31</v>
      </c>
      <c r="B52" s="212" t="s">
        <v>193</v>
      </c>
      <c r="C52" s="24"/>
      <c r="D52" s="30"/>
      <c r="E52" s="56"/>
      <c r="F52" s="64"/>
      <c r="G52" s="34"/>
      <c r="H52" s="27"/>
      <c r="I52" s="61"/>
      <c r="J52" s="37"/>
      <c r="K52" s="243"/>
      <c r="M52" s="185">
        <f>IF(A52=0,"",A52)</f>
        <v>31</v>
      </c>
      <c r="N52" s="187" t="str">
        <f>IF(B52=0,"",B52)</f>
        <v>金</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190"/>
      <c r="B53" s="213"/>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38</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9" priority="2" stopIfTrue="1" operator="equal">
      <formula>"入力ミス"</formula>
    </cfRule>
  </conditionalFormatting>
  <conditionalFormatting sqref="R57">
    <cfRule type="cellIs" dxfId="8"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dimension ref="A1:AD57"/>
  <sheetViews>
    <sheetView zoomScaleNormal="100" workbookViewId="0">
      <selection activeCell="K1" sqref="K1"/>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DBCS(SUM(Q10:Q53)+SUM('7月分'!Q10:Q55)+SUM('8月分 '!Q10:Q55)+SUM('9月分'!Q10:Q55)+SUM('10月分'!Q10:Q55)+SUM('12月分'!Q10:Q55)+SUM('1月分'!Q10:Q55))</f>
        <v>０</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v>
      </c>
      <c r="Q3" s="206" t="str">
        <f>IF('7月分'!D2=0,"","氏名　　　　"&amp;'7月分'!D2&amp;"　　"              )</f>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初年次セミナー</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11</v>
      </c>
      <c r="B6" s="231" t="s">
        <v>12</v>
      </c>
      <c r="C6" s="10"/>
      <c r="D6" s="10"/>
      <c r="E6" s="10"/>
      <c r="F6" s="10"/>
      <c r="G6" s="10"/>
      <c r="H6" s="10"/>
      <c r="I6" s="10"/>
      <c r="J6" s="10"/>
      <c r="K6" s="10"/>
      <c r="N6" s="17">
        <f>IF(A6=0,"",+A6)</f>
        <v>11</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9">
        <v>4</v>
      </c>
      <c r="B10" s="300" t="s">
        <v>196</v>
      </c>
      <c r="C10" s="24"/>
      <c r="D10" s="30"/>
      <c r="E10" s="56"/>
      <c r="F10" s="64"/>
      <c r="G10" s="34"/>
      <c r="H10" s="27"/>
      <c r="I10" s="61"/>
      <c r="J10" s="37"/>
      <c r="K10" s="243"/>
      <c r="M10" s="200">
        <f>IF(A10=0,"",A10)</f>
        <v>4</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9"/>
      <c r="B11" s="300"/>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189">
        <v>5</v>
      </c>
      <c r="B12" s="212" t="s">
        <v>197</v>
      </c>
      <c r="C12" s="24"/>
      <c r="D12" s="30"/>
      <c r="E12" s="56"/>
      <c r="F12" s="30"/>
      <c r="G12" s="34"/>
      <c r="H12" s="27"/>
      <c r="I12" s="61"/>
      <c r="J12" s="37"/>
      <c r="K12" s="243"/>
      <c r="M12" s="185">
        <f>IF(A12=0,"",A12)</f>
        <v>5</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190"/>
      <c r="B13" s="213"/>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189">
        <v>6</v>
      </c>
      <c r="B14" s="212" t="s">
        <v>198</v>
      </c>
      <c r="C14" s="24"/>
      <c r="D14" s="30"/>
      <c r="E14" s="56"/>
      <c r="F14" s="64"/>
      <c r="G14" s="34"/>
      <c r="H14" s="27"/>
      <c r="I14" s="61"/>
      <c r="J14" s="37"/>
      <c r="K14" s="243"/>
      <c r="M14" s="185">
        <f>IF(A14=0,"",A14)</f>
        <v>6</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190"/>
      <c r="B15" s="213"/>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189">
        <v>7</v>
      </c>
      <c r="B16" s="212" t="s">
        <v>199</v>
      </c>
      <c r="C16" s="24"/>
      <c r="D16" s="30"/>
      <c r="E16" s="56"/>
      <c r="F16" s="64"/>
      <c r="G16" s="34"/>
      <c r="H16" s="27"/>
      <c r="I16" s="61"/>
      <c r="J16" s="37"/>
      <c r="K16" s="243"/>
      <c r="M16" s="208">
        <f>IF(A16=0,"",A16)</f>
        <v>7</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190"/>
      <c r="B17" s="213"/>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10</v>
      </c>
      <c r="B18" s="212" t="s">
        <v>194</v>
      </c>
      <c r="C18" s="24"/>
      <c r="D18" s="30"/>
      <c r="E18" s="56"/>
      <c r="F18" s="64"/>
      <c r="G18" s="34"/>
      <c r="H18" s="27"/>
      <c r="I18" s="61"/>
      <c r="J18" s="37"/>
      <c r="K18" s="243"/>
      <c r="M18" s="185">
        <f>IF(A18=0,"",A18)</f>
        <v>10</v>
      </c>
      <c r="N18" s="187" t="str">
        <f>IF(B18=0,"",B18)</f>
        <v>月</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13"/>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11</v>
      </c>
      <c r="B20" s="212" t="s">
        <v>196</v>
      </c>
      <c r="C20" s="24"/>
      <c r="D20" s="30"/>
      <c r="E20" s="56"/>
      <c r="F20" s="64"/>
      <c r="G20" s="34"/>
      <c r="H20" s="27"/>
      <c r="I20" s="61"/>
      <c r="J20" s="37"/>
      <c r="K20" s="243"/>
      <c r="M20" s="208">
        <f>IF(A20=0,"",A20)</f>
        <v>11</v>
      </c>
      <c r="N20" s="209" t="str">
        <f>IF(B20=0,"",B20)</f>
        <v>火</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299"/>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12</v>
      </c>
      <c r="B22" s="212" t="s">
        <v>197</v>
      </c>
      <c r="C22" s="24"/>
      <c r="D22" s="30"/>
      <c r="E22" s="56"/>
      <c r="F22" s="64"/>
      <c r="G22" s="34"/>
      <c r="H22" s="27"/>
      <c r="I22" s="61"/>
      <c r="J22" s="37"/>
      <c r="K22" s="243"/>
      <c r="M22" s="185">
        <f>IF(A22=0,"",A22)</f>
        <v>12</v>
      </c>
      <c r="N22" s="187" t="str">
        <f>IF(B22=0,"",B22)</f>
        <v>水</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299"/>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13</v>
      </c>
      <c r="B24" s="212" t="s">
        <v>198</v>
      </c>
      <c r="C24" s="24"/>
      <c r="D24" s="30"/>
      <c r="E24" s="56"/>
      <c r="F24" s="64"/>
      <c r="G24" s="34"/>
      <c r="H24" s="27"/>
      <c r="I24" s="61"/>
      <c r="J24" s="37"/>
      <c r="K24" s="243"/>
      <c r="M24" s="208">
        <f>IF(A24=0,"",A24)</f>
        <v>13</v>
      </c>
      <c r="N24" s="209" t="str">
        <f>IF(B24=0,"",B24)</f>
        <v>木</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299"/>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14</v>
      </c>
      <c r="B26" s="212" t="s">
        <v>199</v>
      </c>
      <c r="C26" s="24"/>
      <c r="D26" s="30"/>
      <c r="E26" s="56"/>
      <c r="F26" s="64"/>
      <c r="G26" s="34"/>
      <c r="H26" s="27"/>
      <c r="I26" s="61"/>
      <c r="J26" s="37"/>
      <c r="K26" s="243"/>
      <c r="M26" s="185">
        <f>IF(A26=0,"",A26)</f>
        <v>14</v>
      </c>
      <c r="N26" s="187" t="str">
        <f>IF(B26=0,"",B26)</f>
        <v>金</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299"/>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17</v>
      </c>
      <c r="B28" s="212" t="s">
        <v>194</v>
      </c>
      <c r="C28" s="24"/>
      <c r="D28" s="30"/>
      <c r="E28" s="56"/>
      <c r="F28" s="64"/>
      <c r="G28" s="34"/>
      <c r="H28" s="27"/>
      <c r="I28" s="61"/>
      <c r="J28" s="37"/>
      <c r="K28" s="243"/>
      <c r="M28" s="185">
        <f>IF(A28=0,"",A28)</f>
        <v>17</v>
      </c>
      <c r="N28" s="187" t="str">
        <f>IF(B28=0,"",B28)</f>
        <v>月</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299"/>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18</v>
      </c>
      <c r="B30" s="212" t="s">
        <v>196</v>
      </c>
      <c r="C30" s="24"/>
      <c r="D30" s="30"/>
      <c r="E30" s="56"/>
      <c r="F30" s="64"/>
      <c r="G30" s="34"/>
      <c r="H30" s="27"/>
      <c r="I30" s="61"/>
      <c r="J30" s="37"/>
      <c r="K30" s="243"/>
      <c r="M30" s="185">
        <f>IF(A30=0,"",A30)</f>
        <v>18</v>
      </c>
      <c r="N30" s="187" t="str">
        <f>IF(B30=0,"",B30)</f>
        <v>火</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19</v>
      </c>
      <c r="B32" s="212" t="s">
        <v>197</v>
      </c>
      <c r="C32" s="24"/>
      <c r="D32" s="30"/>
      <c r="E32" s="56"/>
      <c r="F32" s="64"/>
      <c r="G32" s="34"/>
      <c r="H32" s="27"/>
      <c r="I32" s="61"/>
      <c r="J32" s="37"/>
      <c r="K32" s="243"/>
      <c r="M32" s="185">
        <f>IF(A32=0,"",A32)</f>
        <v>19</v>
      </c>
      <c r="N32" s="187" t="str">
        <f>IF(B32=0,"",B32)</f>
        <v>水</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20</v>
      </c>
      <c r="B34" s="212" t="s">
        <v>198</v>
      </c>
      <c r="C34" s="24"/>
      <c r="D34" s="30"/>
      <c r="E34" s="56"/>
      <c r="F34" s="64"/>
      <c r="G34" s="34"/>
      <c r="H34" s="27"/>
      <c r="I34" s="61"/>
      <c r="J34" s="37"/>
      <c r="K34" s="243"/>
      <c r="M34" s="185">
        <f>IF(A34=0,"",A34)</f>
        <v>20</v>
      </c>
      <c r="N34" s="187" t="str">
        <f>IF(B34=0,"",B34)</f>
        <v>木</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21</v>
      </c>
      <c r="B36" s="212" t="s">
        <v>199</v>
      </c>
      <c r="C36" s="24"/>
      <c r="D36" s="30"/>
      <c r="E36" s="56"/>
      <c r="F36" s="64"/>
      <c r="G36" s="34"/>
      <c r="H36" s="27"/>
      <c r="I36" s="61"/>
      <c r="J36" s="37"/>
      <c r="K36" s="243"/>
      <c r="M36" s="185">
        <f>IF(A36=0,"",A36)</f>
        <v>21</v>
      </c>
      <c r="N36" s="187" t="str">
        <f>IF(B36=0,"",B36)</f>
        <v>金</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25</v>
      </c>
      <c r="B38" s="212" t="s">
        <v>196</v>
      </c>
      <c r="C38" s="24"/>
      <c r="D38" s="30"/>
      <c r="E38" s="56"/>
      <c r="F38" s="64"/>
      <c r="G38" s="34"/>
      <c r="H38" s="27"/>
      <c r="I38" s="61"/>
      <c r="J38" s="37"/>
      <c r="K38" s="243"/>
      <c r="M38" s="185">
        <f>IF(A38=0,"",A38)</f>
        <v>25</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26</v>
      </c>
      <c r="B40" s="212" t="s">
        <v>197</v>
      </c>
      <c r="C40" s="24"/>
      <c r="D40" s="30"/>
      <c r="E40" s="56"/>
      <c r="F40" s="64"/>
      <c r="G40" s="34"/>
      <c r="H40" s="27"/>
      <c r="I40" s="61"/>
      <c r="J40" s="37"/>
      <c r="K40" s="243"/>
      <c r="M40" s="185">
        <f>IF(A40=0,"",A40)</f>
        <v>26</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27</v>
      </c>
      <c r="B42" s="212" t="s">
        <v>198</v>
      </c>
      <c r="C42" s="24"/>
      <c r="D42" s="30"/>
      <c r="E42" s="56"/>
      <c r="F42" s="64"/>
      <c r="G42" s="34"/>
      <c r="H42" s="27"/>
      <c r="I42" s="61"/>
      <c r="J42" s="37"/>
      <c r="K42" s="243"/>
      <c r="M42" s="185">
        <f>IF(A42=0,"",A42)</f>
        <v>27</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28</v>
      </c>
      <c r="B44" s="212" t="s">
        <v>199</v>
      </c>
      <c r="C44" s="24"/>
      <c r="D44" s="30"/>
      <c r="E44" s="56"/>
      <c r="F44" s="64"/>
      <c r="G44" s="34"/>
      <c r="H44" s="27"/>
      <c r="I44" s="61"/>
      <c r="J44" s="37"/>
      <c r="K44" s="243"/>
      <c r="M44" s="185">
        <f>IF(A44=0,"",A44)</f>
        <v>28</v>
      </c>
      <c r="N44" s="187" t="str">
        <f>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c r="B46" s="212"/>
      <c r="C46" s="24"/>
      <c r="D46" s="30"/>
      <c r="E46" s="56"/>
      <c r="F46" s="64"/>
      <c r="G46" s="34"/>
      <c r="H46" s="27"/>
      <c r="I46" s="61"/>
      <c r="J46" s="37"/>
      <c r="K46" s="243"/>
      <c r="M46" s="185" t="str">
        <f>IF(A46=0,"",A46)</f>
        <v/>
      </c>
      <c r="N46" s="187" t="str">
        <f>IF(B46=0,"",B46)</f>
        <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c r="B48" s="212"/>
      <c r="C48" s="24"/>
      <c r="D48" s="30"/>
      <c r="E48" s="56"/>
      <c r="F48" s="64"/>
      <c r="G48" s="34"/>
      <c r="H48" s="27"/>
      <c r="I48" s="61"/>
      <c r="J48" s="37"/>
      <c r="K48" s="243"/>
      <c r="M48" s="208" t="str">
        <f>IF(A48=0,"",A48)</f>
        <v/>
      </c>
      <c r="N48" s="209" t="str">
        <f>IF(B48=0,"",B48)</f>
        <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56 Q58:R1048576 Q57">
    <cfRule type="cellIs" dxfId="7" priority="2" stopIfTrue="1" operator="equal">
      <formula>"入力ミス"</formula>
    </cfRule>
  </conditionalFormatting>
  <conditionalFormatting sqref="R57">
    <cfRule type="cellIs" dxfId="6"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dimension ref="A1:AD57"/>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DBCS(SUM(Q10:Q53)+SUM('7月分'!Q10:Q55)+SUM('8月分 '!Q10:Q55)+SUM('9月分'!Q10:Q55)+SUM('10月分'!Q10:Q55)+SUM('11月分'!Q10:Q55)+SUM('1月分'!Q10:Q55))</f>
        <v>０</v>
      </c>
      <c r="I1" s="269"/>
      <c r="M1" s="233" t="s">
        <v>32</v>
      </c>
      <c r="N1" s="234"/>
      <c r="O1" s="234"/>
      <c r="P1" s="234"/>
      <c r="Q1" s="234"/>
      <c r="R1" s="234"/>
      <c r="S1" s="234"/>
      <c r="T1" s="234"/>
    </row>
    <row r="2" spans="1:30" ht="10.15" customHeight="1" x14ac:dyDescent="0.15">
      <c r="A2" s="66"/>
      <c r="B2" s="66"/>
      <c r="C2" s="66"/>
      <c r="D2" s="66"/>
      <c r="E2" s="66"/>
      <c r="F2" s="66"/>
      <c r="G2" s="67"/>
      <c r="H2" s="67"/>
      <c r="I2" s="67"/>
      <c r="M2" s="16"/>
      <c r="N2" s="12"/>
      <c r="O2" s="12"/>
      <c r="P2" s="12"/>
      <c r="Q2" s="205" t="str">
        <f>IF(G3=0,"",G3&amp;"　　　")</f>
        <v/>
      </c>
      <c r="R2" s="205"/>
      <c r="S2" s="205"/>
      <c r="T2" s="205"/>
    </row>
    <row r="3" spans="1:30" ht="25.15" customHeight="1" x14ac:dyDescent="0.15">
      <c r="A3" s="68"/>
      <c r="B3" s="68"/>
      <c r="C3" s="68"/>
      <c r="D3" s="68"/>
      <c r="E3" s="68"/>
      <c r="F3" s="68"/>
      <c r="G3" s="68"/>
      <c r="H3" s="68"/>
      <c r="I3" s="68"/>
      <c r="M3" s="7"/>
      <c r="N3" s="7"/>
      <c r="O3" s="7"/>
      <c r="P3" s="54" t="str">
        <f>IF('7月分'!D4=0,"( 学番　　　　　)","( 学番　"&amp;'7月分'!D4&amp;" "&amp;"）")</f>
        <v>( 学番　　　　　)</v>
      </c>
      <c r="Q3" s="206" t="str">
        <f>IF('7月分'!D2=0,"","氏名　　　　"&amp;'7月分'!D2&amp;"　　"              )</f>
        <v/>
      </c>
      <c r="R3" s="206"/>
      <c r="S3" s="206"/>
      <c r="T3" s="206"/>
      <c r="U3" s="2"/>
    </row>
    <row r="4" spans="1:30" ht="21" customHeight="1" x14ac:dyDescent="0.15">
      <c r="A4" s="68"/>
      <c r="B4" s="68"/>
      <c r="C4" s="68"/>
      <c r="D4" s="69"/>
      <c r="E4" s="69"/>
      <c r="F4" s="69"/>
      <c r="G4" s="69"/>
      <c r="H4" s="69"/>
      <c r="I4" s="69"/>
      <c r="M4" s="7"/>
      <c r="N4" s="7"/>
      <c r="O4" s="7"/>
      <c r="P4" s="181" t="s">
        <v>29</v>
      </c>
      <c r="Q4" s="180" t="str">
        <f>'7月分'!D5</f>
        <v>　初年次セミナー</v>
      </c>
      <c r="R4" s="180"/>
      <c r="S4" s="180"/>
      <c r="T4" s="180"/>
      <c r="U4" s="2"/>
    </row>
    <row r="5" spans="1:30" ht="21" customHeight="1" thickBot="1" x14ac:dyDescent="0.2">
      <c r="A5" s="183"/>
      <c r="B5" s="183"/>
      <c r="C5" s="183"/>
      <c r="D5" s="301"/>
      <c r="E5" s="301"/>
      <c r="F5" s="301"/>
      <c r="G5" s="301"/>
      <c r="H5" s="301"/>
      <c r="I5" s="301"/>
      <c r="J5" s="18"/>
      <c r="K5" s="18"/>
      <c r="M5" s="7"/>
      <c r="N5" s="7"/>
      <c r="O5" s="7"/>
      <c r="P5" s="181"/>
      <c r="Q5" s="180"/>
      <c r="R5" s="180"/>
      <c r="S5" s="180"/>
      <c r="T5" s="180"/>
      <c r="W5" s="18"/>
      <c r="X5" s="18"/>
      <c r="Y5" s="18"/>
      <c r="Z5" s="18"/>
    </row>
    <row r="6" spans="1:30" ht="14.25" customHeight="1" x14ac:dyDescent="0.15">
      <c r="A6" s="304">
        <v>12</v>
      </c>
      <c r="B6" s="305" t="s">
        <v>12</v>
      </c>
      <c r="C6" s="10"/>
      <c r="D6" s="301"/>
      <c r="E6" s="301"/>
      <c r="F6" s="301"/>
      <c r="G6" s="301"/>
      <c r="H6" s="301"/>
      <c r="I6" s="301"/>
      <c r="J6" s="10"/>
      <c r="K6" s="10"/>
      <c r="N6" s="17">
        <f>IF(A6=0,"",+A6)</f>
        <v>12</v>
      </c>
      <c r="O6" s="1" t="s">
        <v>12</v>
      </c>
      <c r="P6" s="181"/>
      <c r="Q6" s="180"/>
      <c r="R6" s="180"/>
      <c r="S6" s="180"/>
      <c r="T6" s="180"/>
      <c r="W6" s="10"/>
      <c r="X6" s="10"/>
      <c r="Y6" s="10"/>
      <c r="Z6" s="10"/>
      <c r="AA6" s="10"/>
      <c r="AB6" s="10"/>
      <c r="AC6" s="10"/>
      <c r="AD6" s="10"/>
    </row>
    <row r="7" spans="1:30" ht="7.9" customHeight="1" thickBot="1" x14ac:dyDescent="0.2">
      <c r="A7" s="297"/>
      <c r="B7" s="306"/>
      <c r="C7" s="10"/>
      <c r="D7" s="10"/>
      <c r="E7" s="10"/>
      <c r="F7" s="10"/>
      <c r="G7" s="10"/>
      <c r="H7" s="10"/>
      <c r="I7" s="10"/>
      <c r="J7" s="10"/>
      <c r="K7" s="10"/>
      <c r="W7" s="10"/>
      <c r="X7" s="10"/>
      <c r="Y7" s="10"/>
      <c r="Z7" s="10"/>
      <c r="AA7" s="10"/>
      <c r="AB7" s="10"/>
      <c r="AC7" s="10"/>
      <c r="AD7" s="10"/>
    </row>
    <row r="8" spans="1:30" ht="15" customHeight="1" x14ac:dyDescent="0.15">
      <c r="A8" s="307" t="s">
        <v>13</v>
      </c>
      <c r="B8" s="306"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307"/>
      <c r="B9" s="306"/>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1</v>
      </c>
      <c r="B10" s="212" t="s">
        <v>42</v>
      </c>
      <c r="C10" s="24"/>
      <c r="D10" s="30"/>
      <c r="E10" s="56"/>
      <c r="F10" s="64"/>
      <c r="G10" s="34"/>
      <c r="H10" s="27"/>
      <c r="I10" s="61"/>
      <c r="J10" s="37"/>
      <c r="K10" s="243"/>
      <c r="M10" s="200">
        <f>IF(A10=0,"",A10)</f>
        <v>1</v>
      </c>
      <c r="N10" s="201" t="str">
        <f>IF(B10=0,"",B10)</f>
        <v>月</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13"/>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2</v>
      </c>
      <c r="B12" s="212" t="s">
        <v>44</v>
      </c>
      <c r="C12" s="24"/>
      <c r="D12" s="30"/>
      <c r="E12" s="56"/>
      <c r="F12" s="30"/>
      <c r="G12" s="34"/>
      <c r="H12" s="27"/>
      <c r="I12" s="61"/>
      <c r="J12" s="37"/>
      <c r="K12" s="243"/>
      <c r="M12" s="185">
        <f>IF(A12=0,"",A12)</f>
        <v>2</v>
      </c>
      <c r="N12" s="187" t="str">
        <f>IF(B12=0,"",B12)</f>
        <v>火</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13"/>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3</v>
      </c>
      <c r="B14" s="212" t="s">
        <v>45</v>
      </c>
      <c r="C14" s="24"/>
      <c r="D14" s="30"/>
      <c r="E14" s="56"/>
      <c r="F14" s="64"/>
      <c r="G14" s="34"/>
      <c r="H14" s="27"/>
      <c r="I14" s="61"/>
      <c r="J14" s="37"/>
      <c r="K14" s="243"/>
      <c r="M14" s="185">
        <f>IF(A14=0,"",A14)</f>
        <v>3</v>
      </c>
      <c r="N14" s="187" t="str">
        <f>IF(B14=0,"",B14)</f>
        <v>水</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13"/>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297">
        <v>4</v>
      </c>
      <c r="B16" s="212" t="s">
        <v>20</v>
      </c>
      <c r="C16" s="24"/>
      <c r="D16" s="30"/>
      <c r="E16" s="56"/>
      <c r="F16" s="64"/>
      <c r="G16" s="34"/>
      <c r="H16" s="27"/>
      <c r="I16" s="61"/>
      <c r="J16" s="37"/>
      <c r="K16" s="243"/>
      <c r="M16" s="208">
        <f>IF(A16=0,"",A16)</f>
        <v>4</v>
      </c>
      <c r="N16" s="209" t="str">
        <f>IF(B16=0,"",B16)</f>
        <v>木</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297"/>
      <c r="B17" s="213"/>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297">
        <v>5</v>
      </c>
      <c r="B18" s="212" t="s">
        <v>46</v>
      </c>
      <c r="C18" s="24"/>
      <c r="D18" s="30"/>
      <c r="E18" s="56"/>
      <c r="F18" s="64"/>
      <c r="G18" s="34"/>
      <c r="H18" s="27"/>
      <c r="I18" s="61"/>
      <c r="J18" s="37"/>
      <c r="K18" s="243"/>
      <c r="M18" s="185">
        <f>IF(A18=0,"",A18)</f>
        <v>5</v>
      </c>
      <c r="N18" s="187" t="str">
        <f>IF(B18=0,"",B18)</f>
        <v>金</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297"/>
      <c r="B19" s="213"/>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8</v>
      </c>
      <c r="B20" s="212" t="s">
        <v>42</v>
      </c>
      <c r="C20" s="24"/>
      <c r="D20" s="30"/>
      <c r="E20" s="56"/>
      <c r="F20" s="64"/>
      <c r="G20" s="34"/>
      <c r="H20" s="27"/>
      <c r="I20" s="61"/>
      <c r="J20" s="37"/>
      <c r="K20" s="243"/>
      <c r="M20" s="208">
        <f>IF(A20=0,"",A20)</f>
        <v>8</v>
      </c>
      <c r="N20" s="209" t="str">
        <f>IF(B20=0,"",B20)</f>
        <v>月</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9</v>
      </c>
      <c r="B22" s="212" t="s">
        <v>44</v>
      </c>
      <c r="C22" s="24"/>
      <c r="D22" s="30"/>
      <c r="E22" s="56"/>
      <c r="F22" s="64"/>
      <c r="G22" s="34"/>
      <c r="H22" s="27"/>
      <c r="I22" s="61"/>
      <c r="J22" s="37"/>
      <c r="K22" s="243"/>
      <c r="M22" s="185">
        <f>IF(A22=0,"",A22)</f>
        <v>9</v>
      </c>
      <c r="N22" s="187" t="str">
        <f>IF(B22=0,"",B22)</f>
        <v>火</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10</v>
      </c>
      <c r="B24" s="212" t="s">
        <v>45</v>
      </c>
      <c r="C24" s="24"/>
      <c r="D24" s="30"/>
      <c r="E24" s="56"/>
      <c r="F24" s="64"/>
      <c r="G24" s="34"/>
      <c r="H24" s="27"/>
      <c r="I24" s="61"/>
      <c r="J24" s="37"/>
      <c r="K24" s="243"/>
      <c r="M24" s="208">
        <f>IF(A24=0,"",A24)</f>
        <v>10</v>
      </c>
      <c r="N24" s="209" t="str">
        <f>IF(B24=0,"",B24)</f>
        <v>水</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11</v>
      </c>
      <c r="B26" s="212" t="s">
        <v>20</v>
      </c>
      <c r="C26" s="24"/>
      <c r="D26" s="30"/>
      <c r="E26" s="56"/>
      <c r="F26" s="64"/>
      <c r="G26" s="34"/>
      <c r="H26" s="27"/>
      <c r="I26" s="61"/>
      <c r="J26" s="37"/>
      <c r="K26" s="243"/>
      <c r="M26" s="185">
        <f>IF(A26=0,"",A26)</f>
        <v>11</v>
      </c>
      <c r="N26" s="187" t="str">
        <f>IF(B26=0,"",B26)</f>
        <v>木</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12</v>
      </c>
      <c r="B28" s="212" t="s">
        <v>46</v>
      </c>
      <c r="C28" s="24"/>
      <c r="D28" s="30"/>
      <c r="E28" s="56"/>
      <c r="F28" s="64"/>
      <c r="G28" s="34"/>
      <c r="H28" s="27"/>
      <c r="I28" s="61"/>
      <c r="J28" s="37"/>
      <c r="K28" s="243"/>
      <c r="M28" s="185">
        <f>IF(A28=0,"",A28)</f>
        <v>12</v>
      </c>
      <c r="N28" s="187" t="str">
        <f>IF(B28=0,"",B28)</f>
        <v>金</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15</v>
      </c>
      <c r="B30" s="212" t="s">
        <v>48</v>
      </c>
      <c r="C30" s="24"/>
      <c r="D30" s="30"/>
      <c r="E30" s="56"/>
      <c r="F30" s="64"/>
      <c r="G30" s="34"/>
      <c r="H30" s="27"/>
      <c r="I30" s="61"/>
      <c r="J30" s="37"/>
      <c r="K30" s="243"/>
      <c r="M30" s="185">
        <f>IF(A30=0,"",A30)</f>
        <v>15</v>
      </c>
      <c r="N30" s="187" t="str">
        <f>IF(B30=0,"",B30)</f>
        <v>月</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16</v>
      </c>
      <c r="B32" s="212" t="s">
        <v>44</v>
      </c>
      <c r="C32" s="24"/>
      <c r="D32" s="30"/>
      <c r="E32" s="56"/>
      <c r="F32" s="64"/>
      <c r="G32" s="34"/>
      <c r="H32" s="27"/>
      <c r="I32" s="61"/>
      <c r="J32" s="37"/>
      <c r="K32" s="243"/>
      <c r="M32" s="185">
        <f>IF(A32=0,"",A32)</f>
        <v>16</v>
      </c>
      <c r="N32" s="187" t="str">
        <f>IF(B32=0,"",B32)</f>
        <v>火</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17</v>
      </c>
      <c r="B34" s="212" t="s">
        <v>45</v>
      </c>
      <c r="C34" s="24"/>
      <c r="D34" s="30"/>
      <c r="E34" s="56"/>
      <c r="F34" s="64"/>
      <c r="G34" s="34"/>
      <c r="H34" s="27"/>
      <c r="I34" s="61"/>
      <c r="J34" s="37"/>
      <c r="K34" s="243"/>
      <c r="M34" s="185">
        <f>IF(A34=0,"",A34)</f>
        <v>17</v>
      </c>
      <c r="N34" s="187" t="str">
        <f>IF(B34=0,"",B34)</f>
        <v>水</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18</v>
      </c>
      <c r="B36" s="212" t="s">
        <v>20</v>
      </c>
      <c r="C36" s="24"/>
      <c r="D36" s="30"/>
      <c r="E36" s="56"/>
      <c r="F36" s="64"/>
      <c r="G36" s="34"/>
      <c r="H36" s="27"/>
      <c r="I36" s="61"/>
      <c r="J36" s="37"/>
      <c r="K36" s="243"/>
      <c r="M36" s="185">
        <f>IF(A36=0,"",A36)</f>
        <v>18</v>
      </c>
      <c r="N36" s="187" t="str">
        <f>IF(B36=0,"",B36)</f>
        <v>木</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19</v>
      </c>
      <c r="B38" s="212" t="s">
        <v>46</v>
      </c>
      <c r="C38" s="24"/>
      <c r="D38" s="30"/>
      <c r="E38" s="56"/>
      <c r="F38" s="64"/>
      <c r="G38" s="34"/>
      <c r="H38" s="27"/>
      <c r="I38" s="61"/>
      <c r="J38" s="37"/>
      <c r="K38" s="243"/>
      <c r="M38" s="185">
        <f>IF(A38=0,"",A38)</f>
        <v>19</v>
      </c>
      <c r="N38" s="187" t="str">
        <f>IF(B38=0,"",B38)</f>
        <v>金</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22</v>
      </c>
      <c r="B40" s="212" t="s">
        <v>48</v>
      </c>
      <c r="C40" s="24"/>
      <c r="D40" s="30"/>
      <c r="E40" s="56"/>
      <c r="F40" s="64"/>
      <c r="G40" s="34"/>
      <c r="H40" s="27"/>
      <c r="I40" s="61"/>
      <c r="J40" s="37"/>
      <c r="K40" s="243"/>
      <c r="M40" s="185">
        <f>IF(A40=0,"",A40)</f>
        <v>22</v>
      </c>
      <c r="N40" s="187" t="str">
        <f>IF(B40=0,"",B40)</f>
        <v>月</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23</v>
      </c>
      <c r="B42" s="212" t="s">
        <v>44</v>
      </c>
      <c r="C42" s="24"/>
      <c r="D42" s="30"/>
      <c r="E42" s="56"/>
      <c r="F42" s="64"/>
      <c r="G42" s="34"/>
      <c r="H42" s="27"/>
      <c r="I42" s="61"/>
      <c r="J42" s="37"/>
      <c r="K42" s="243"/>
      <c r="M42" s="185">
        <f>IF(A42=0,"",A42)</f>
        <v>23</v>
      </c>
      <c r="N42" s="187" t="str">
        <f>IF(B42=0,"",B42)</f>
        <v>火</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24</v>
      </c>
      <c r="B44" s="212" t="s">
        <v>45</v>
      </c>
      <c r="C44" s="24"/>
      <c r="D44" s="30"/>
      <c r="E44" s="56"/>
      <c r="F44" s="64"/>
      <c r="G44" s="34"/>
      <c r="H44" s="27"/>
      <c r="I44" s="61"/>
      <c r="J44" s="37"/>
      <c r="K44" s="243"/>
      <c r="M44" s="185">
        <f>IF(A44=0,"",A44)</f>
        <v>24</v>
      </c>
      <c r="N44" s="187" t="str">
        <f>IF(B44=0,"",B44)</f>
        <v>水</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209"/>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v>25</v>
      </c>
      <c r="B46" s="212" t="s">
        <v>20</v>
      </c>
      <c r="C46" s="24"/>
      <c r="D46" s="30"/>
      <c r="E46" s="56"/>
      <c r="F46" s="64"/>
      <c r="G46" s="34"/>
      <c r="H46" s="27"/>
      <c r="I46" s="61"/>
      <c r="J46" s="37"/>
      <c r="K46" s="243"/>
      <c r="M46" s="185">
        <f>IF(A46=0,"",A46)</f>
        <v>25</v>
      </c>
      <c r="N46" s="187" t="str">
        <f>IF(B46=0,"",B46)</f>
        <v>木</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v>26</v>
      </c>
      <c r="B48" s="212" t="s">
        <v>46</v>
      </c>
      <c r="C48" s="24"/>
      <c r="D48" s="30"/>
      <c r="E48" s="56"/>
      <c r="F48" s="64"/>
      <c r="G48" s="34"/>
      <c r="H48" s="27"/>
      <c r="I48" s="61"/>
      <c r="J48" s="37"/>
      <c r="K48" s="243"/>
      <c r="M48" s="208">
        <f>IF(A48=0,"",A48)</f>
        <v>26</v>
      </c>
      <c r="N48" s="209" t="str">
        <f>IF(B48=0,"",B48)</f>
        <v>金</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302"/>
      <c r="N53" s="303"/>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308"/>
      <c r="T53" s="277"/>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70">
    <mergeCell ref="P4:P6"/>
    <mergeCell ref="F1:G1"/>
    <mergeCell ref="H1:I1"/>
    <mergeCell ref="AC52:AC53"/>
    <mergeCell ref="T52:T53"/>
    <mergeCell ref="S52:S53"/>
    <mergeCell ref="Q52:R53"/>
    <mergeCell ref="AC50:AC51"/>
    <mergeCell ref="K44:K45"/>
    <mergeCell ref="K46:K47"/>
    <mergeCell ref="K36:K37"/>
    <mergeCell ref="K38:K39"/>
    <mergeCell ref="K40:K41"/>
    <mergeCell ref="K42:K43"/>
    <mergeCell ref="M40:M41"/>
    <mergeCell ref="N40:N41"/>
    <mergeCell ref="Q40:R41"/>
    <mergeCell ref="M36:M37"/>
    <mergeCell ref="N36:N37"/>
    <mergeCell ref="K48:K49"/>
    <mergeCell ref="AC48:AC49"/>
    <mergeCell ref="AC18:AC19"/>
    <mergeCell ref="G8:J8"/>
    <mergeCell ref="M48:M49"/>
    <mergeCell ref="AD50:AD51"/>
    <mergeCell ref="A50:A51"/>
    <mergeCell ref="B50:B51"/>
    <mergeCell ref="K50:K51"/>
    <mergeCell ref="S50:S51"/>
    <mergeCell ref="T50:T51"/>
    <mergeCell ref="M50:M51"/>
    <mergeCell ref="N50:N51"/>
    <mergeCell ref="O50:P50"/>
    <mergeCell ref="Q50:R51"/>
    <mergeCell ref="AD48:AD49"/>
    <mergeCell ref="AC42:AC43"/>
    <mergeCell ref="AD42:AD43"/>
    <mergeCell ref="AC44:AC45"/>
    <mergeCell ref="AD44:AD45"/>
    <mergeCell ref="K12:K13"/>
    <mergeCell ref="K14:K15"/>
    <mergeCell ref="K16:K17"/>
    <mergeCell ref="K18:K19"/>
    <mergeCell ref="AC46:AC47"/>
    <mergeCell ref="AD46:AD47"/>
    <mergeCell ref="AC38:AC39"/>
    <mergeCell ref="AD38:AD39"/>
    <mergeCell ref="AC40:AC41"/>
    <mergeCell ref="AD40:AD41"/>
    <mergeCell ref="K28:K29"/>
    <mergeCell ref="K30:K31"/>
    <mergeCell ref="K32:K33"/>
    <mergeCell ref="K34:K35"/>
    <mergeCell ref="K20:K21"/>
    <mergeCell ref="K22:K23"/>
    <mergeCell ref="K24:K25"/>
    <mergeCell ref="K26:K27"/>
    <mergeCell ref="AC26:AC27"/>
    <mergeCell ref="AD26:AD27"/>
    <mergeCell ref="AC28:AC29"/>
    <mergeCell ref="AD28:AD29"/>
    <mergeCell ref="AC22:AC23"/>
    <mergeCell ref="AD22:AD23"/>
    <mergeCell ref="AC24:AC25"/>
    <mergeCell ref="AD24:AD25"/>
    <mergeCell ref="AC36:AC37"/>
    <mergeCell ref="AD36:AD37"/>
    <mergeCell ref="AC30:AC31"/>
    <mergeCell ref="AD30:AD31"/>
    <mergeCell ref="AC32:AC33"/>
    <mergeCell ref="AD32:AD33"/>
    <mergeCell ref="AD18:AD19"/>
    <mergeCell ref="AC20:AC21"/>
    <mergeCell ref="AD20:AD21"/>
    <mergeCell ref="AD10:AD11"/>
    <mergeCell ref="AD12:AD13"/>
    <mergeCell ref="AD14:AD15"/>
    <mergeCell ref="AC16:AC17"/>
    <mergeCell ref="AD16:AD17"/>
    <mergeCell ref="AC12:AC13"/>
    <mergeCell ref="A10:A11"/>
    <mergeCell ref="B10:B11"/>
    <mergeCell ref="C8:F8"/>
    <mergeCell ref="AC14:AC15"/>
    <mergeCell ref="AC10:AC11"/>
    <mergeCell ref="K8:K9"/>
    <mergeCell ref="T10:T11"/>
    <mergeCell ref="T8:T9"/>
    <mergeCell ref="N8:N9"/>
    <mergeCell ref="O8:P9"/>
    <mergeCell ref="Q8:R9"/>
    <mergeCell ref="S8:S9"/>
    <mergeCell ref="M8:M9"/>
    <mergeCell ref="A40:A41"/>
    <mergeCell ref="B40:B41"/>
    <mergeCell ref="A34:A35"/>
    <mergeCell ref="B34:B35"/>
    <mergeCell ref="A36:A37"/>
    <mergeCell ref="B36:B37"/>
    <mergeCell ref="A46:A47"/>
    <mergeCell ref="B46:B47"/>
    <mergeCell ref="A48:A49"/>
    <mergeCell ref="B48:B49"/>
    <mergeCell ref="A42:A43"/>
    <mergeCell ref="B42:B43"/>
    <mergeCell ref="A44:A45"/>
    <mergeCell ref="B44:B45"/>
    <mergeCell ref="A30:A31"/>
    <mergeCell ref="B30:B31"/>
    <mergeCell ref="A32:A33"/>
    <mergeCell ref="B32:B33"/>
    <mergeCell ref="A26:A27"/>
    <mergeCell ref="B26:B27"/>
    <mergeCell ref="A28:A29"/>
    <mergeCell ref="B28:B29"/>
    <mergeCell ref="A38:A39"/>
    <mergeCell ref="B38:B39"/>
    <mergeCell ref="N48:N49"/>
    <mergeCell ref="Q48:R49"/>
    <mergeCell ref="S44:S45"/>
    <mergeCell ref="O44:P44"/>
    <mergeCell ref="A6:A7"/>
    <mergeCell ref="B6:B7"/>
    <mergeCell ref="A8:A9"/>
    <mergeCell ref="B8:B9"/>
    <mergeCell ref="S48:S49"/>
    <mergeCell ref="O48:P48"/>
    <mergeCell ref="M46:M47"/>
    <mergeCell ref="N46:N47"/>
    <mergeCell ref="Q46:R47"/>
    <mergeCell ref="S46:S47"/>
    <mergeCell ref="A14:A15"/>
    <mergeCell ref="B14:B15"/>
    <mergeCell ref="A16:A17"/>
    <mergeCell ref="B16:B17"/>
    <mergeCell ref="A12:A13"/>
    <mergeCell ref="B12:B13"/>
    <mergeCell ref="A22:A23"/>
    <mergeCell ref="B22:B23"/>
    <mergeCell ref="A24:A25"/>
    <mergeCell ref="M42:M43"/>
    <mergeCell ref="N42:N43"/>
    <mergeCell ref="Q42:R43"/>
    <mergeCell ref="S42:S43"/>
    <mergeCell ref="O42:P42"/>
    <mergeCell ref="M44:M45"/>
    <mergeCell ref="N44:N45"/>
    <mergeCell ref="Q44:R45"/>
    <mergeCell ref="O46:P46"/>
    <mergeCell ref="Q36:R37"/>
    <mergeCell ref="S36:S37"/>
    <mergeCell ref="O36:P36"/>
    <mergeCell ref="M34:M35"/>
    <mergeCell ref="N34:N35"/>
    <mergeCell ref="Q34:R35"/>
    <mergeCell ref="S34:S35"/>
    <mergeCell ref="O34:P34"/>
    <mergeCell ref="S40:S41"/>
    <mergeCell ref="O40:P40"/>
    <mergeCell ref="M38:M39"/>
    <mergeCell ref="N38:N39"/>
    <mergeCell ref="Q38:R39"/>
    <mergeCell ref="S38:S39"/>
    <mergeCell ref="O38:P38"/>
    <mergeCell ref="M32:M33"/>
    <mergeCell ref="N32:N33"/>
    <mergeCell ref="Q32:R33"/>
    <mergeCell ref="S32:S33"/>
    <mergeCell ref="O32:P32"/>
    <mergeCell ref="M30:M31"/>
    <mergeCell ref="N30:N31"/>
    <mergeCell ref="Q30:R31"/>
    <mergeCell ref="S30:S31"/>
    <mergeCell ref="O30:P30"/>
    <mergeCell ref="R57:T57"/>
    <mergeCell ref="T46:T47"/>
    <mergeCell ref="T48:T49"/>
    <mergeCell ref="T26:T27"/>
    <mergeCell ref="T44:T45"/>
    <mergeCell ref="M55:T55"/>
    <mergeCell ref="P56:Q56"/>
    <mergeCell ref="M10:M11"/>
    <mergeCell ref="N10:N11"/>
    <mergeCell ref="Q10:R11"/>
    <mergeCell ref="S10:S11"/>
    <mergeCell ref="O14:P14"/>
    <mergeCell ref="Q18:R19"/>
    <mergeCell ref="S18:S19"/>
    <mergeCell ref="O18:P18"/>
    <mergeCell ref="M24:M25"/>
    <mergeCell ref="T22:T23"/>
    <mergeCell ref="S12:S13"/>
    <mergeCell ref="O12:P12"/>
    <mergeCell ref="M16:M17"/>
    <mergeCell ref="N16:N17"/>
    <mergeCell ref="Q16:R17"/>
    <mergeCell ref="S16:S17"/>
    <mergeCell ref="O16:P16"/>
    <mergeCell ref="AD52:AD53"/>
    <mergeCell ref="T34:T35"/>
    <mergeCell ref="T36:T37"/>
    <mergeCell ref="AC34:AC35"/>
    <mergeCell ref="AD34:AD35"/>
    <mergeCell ref="S14:S15"/>
    <mergeCell ref="M12:M13"/>
    <mergeCell ref="N12:N13"/>
    <mergeCell ref="Q12:R13"/>
    <mergeCell ref="M18:M19"/>
    <mergeCell ref="N18:N19"/>
    <mergeCell ref="M14:M15"/>
    <mergeCell ref="N14:N15"/>
    <mergeCell ref="M20:M21"/>
    <mergeCell ref="N20:N21"/>
    <mergeCell ref="Q20:R21"/>
    <mergeCell ref="S20:S21"/>
    <mergeCell ref="O20:P20"/>
    <mergeCell ref="N24:N25"/>
    <mergeCell ref="Q24:R25"/>
    <mergeCell ref="S24:S25"/>
    <mergeCell ref="O24:P24"/>
    <mergeCell ref="M22:M23"/>
    <mergeCell ref="N22:N23"/>
    <mergeCell ref="A1:B1"/>
    <mergeCell ref="C1:D1"/>
    <mergeCell ref="Q54:R54"/>
    <mergeCell ref="A52:A53"/>
    <mergeCell ref="B52:B53"/>
    <mergeCell ref="K52:K53"/>
    <mergeCell ref="M52:M53"/>
    <mergeCell ref="N52:N53"/>
    <mergeCell ref="O52:P52"/>
    <mergeCell ref="Q4:T6"/>
    <mergeCell ref="T38:T39"/>
    <mergeCell ref="T40:T41"/>
    <mergeCell ref="T42:T43"/>
    <mergeCell ref="T30:T31"/>
    <mergeCell ref="T32:T33"/>
    <mergeCell ref="M1:T1"/>
    <mergeCell ref="Q2:T2"/>
    <mergeCell ref="Q3:T3"/>
    <mergeCell ref="Q22:R23"/>
    <mergeCell ref="S22:S23"/>
    <mergeCell ref="O22:P22"/>
    <mergeCell ref="M28:M29"/>
    <mergeCell ref="N28:N29"/>
    <mergeCell ref="Q28:R29"/>
    <mergeCell ref="A5:C5"/>
    <mergeCell ref="D5:I6"/>
    <mergeCell ref="T24:T25"/>
    <mergeCell ref="T28:T29"/>
    <mergeCell ref="T12:T13"/>
    <mergeCell ref="T14:T15"/>
    <mergeCell ref="T16:T17"/>
    <mergeCell ref="T18:T19"/>
    <mergeCell ref="T20:T21"/>
    <mergeCell ref="Q14:R15"/>
    <mergeCell ref="S28:S29"/>
    <mergeCell ref="O28:P28"/>
    <mergeCell ref="M26:M27"/>
    <mergeCell ref="N26:N27"/>
    <mergeCell ref="Q26:R27"/>
    <mergeCell ref="S26:S27"/>
    <mergeCell ref="O26:P26"/>
    <mergeCell ref="B24:B25"/>
    <mergeCell ref="A18:A19"/>
    <mergeCell ref="B18:B19"/>
    <mergeCell ref="A20:A21"/>
    <mergeCell ref="B20:B21"/>
    <mergeCell ref="O10:P10"/>
    <mergeCell ref="K10:K11"/>
  </mergeCells>
  <phoneticPr fontId="1"/>
  <conditionalFormatting sqref="Q1:R2 Q7:R56 Q58:R65536 Q57">
    <cfRule type="cellIs" dxfId="5" priority="3" stopIfTrue="1" operator="equal">
      <formula>"入力ミス"</formula>
    </cfRule>
  </conditionalFormatting>
  <conditionalFormatting sqref="Q3:R6">
    <cfRule type="cellIs" dxfId="4" priority="2" stopIfTrue="1" operator="equal">
      <formula>"入力ミス"</formula>
    </cfRule>
  </conditionalFormatting>
  <conditionalFormatting sqref="R57">
    <cfRule type="cellIs" dxfId="3"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dimension ref="A1:AD57"/>
  <sheetViews>
    <sheetView zoomScaleNormal="100" workbookViewId="0">
      <selection activeCell="K3" sqref="K3"/>
    </sheetView>
  </sheetViews>
  <sheetFormatPr defaultRowHeight="13.5" x14ac:dyDescent="0.15"/>
  <cols>
    <col min="1" max="2" width="5.125" style="1" customWidth="1"/>
    <col min="3" max="10" width="6.75" style="1" customWidth="1"/>
    <col min="11" max="11" width="17.375" style="1" customWidth="1"/>
    <col min="12" max="12" width="8.875" style="1" customWidth="1"/>
    <col min="13" max="13" width="5.5" style="1" customWidth="1"/>
    <col min="14" max="14" width="5.75" style="1" customWidth="1"/>
    <col min="15" max="15" width="8.5" style="1" bestFit="1" customWidth="1"/>
    <col min="16" max="16" width="34.125" style="1" customWidth="1"/>
    <col min="17" max="17" width="4.25" style="1" customWidth="1"/>
    <col min="18" max="18" width="7.375" style="1" customWidth="1"/>
    <col min="19" max="19" width="9.5" style="1" customWidth="1"/>
    <col min="20" max="20" width="19.375" style="1" customWidth="1"/>
    <col min="21" max="22" width="9" style="1"/>
    <col min="23" max="26" width="3.5" style="1" customWidth="1"/>
    <col min="27" max="30" width="4.5" style="1" customWidth="1"/>
    <col min="31" max="16384" width="9" style="1"/>
  </cols>
  <sheetData>
    <row r="1" spans="1:30" ht="30" customHeight="1" thickBot="1" x14ac:dyDescent="0.2">
      <c r="A1" s="270" t="s">
        <v>28</v>
      </c>
      <c r="B1" s="271"/>
      <c r="C1" s="270" t="str">
        <f>IF(Q10=0,"",""&amp;DBCS(SUM(Q10:R53)))</f>
        <v>０</v>
      </c>
      <c r="D1" s="272"/>
      <c r="E1" s="9" t="s">
        <v>22</v>
      </c>
      <c r="F1" s="267" t="s">
        <v>25</v>
      </c>
      <c r="G1" s="267"/>
      <c r="H1" s="268" t="str">
        <f>DBCS(SUM(Q10:Q53)+SUM('7月分'!Q10:Q55)+SUM('8月分 '!Q10:Q55)+SUM('9月分'!Q10:Q55)+SUM('10月分'!Q10:Q55)+SUM('11月分'!Q10:Q55)+SUM('12月分'!Q10:Q55))</f>
        <v>０</v>
      </c>
      <c r="I1" s="269"/>
      <c r="M1" s="233" t="s">
        <v>32</v>
      </c>
      <c r="N1" s="234"/>
      <c r="O1" s="234"/>
      <c r="P1" s="234"/>
      <c r="Q1" s="234"/>
      <c r="R1" s="234"/>
      <c r="S1" s="234"/>
      <c r="T1" s="234"/>
    </row>
    <row r="2" spans="1:30" ht="10.15" customHeight="1" x14ac:dyDescent="0.15">
      <c r="A2" s="49"/>
      <c r="B2" s="49"/>
      <c r="C2" s="49"/>
      <c r="D2" s="50"/>
      <c r="E2" s="50"/>
      <c r="F2" s="50"/>
      <c r="G2" s="51"/>
      <c r="H2" s="51"/>
      <c r="I2" s="51"/>
      <c r="M2" s="16"/>
      <c r="N2" s="12"/>
      <c r="O2" s="12"/>
      <c r="P2" s="12"/>
      <c r="Q2" s="205" t="str">
        <f>IF('12月分'!G3=0,"",'12月分'!G3&amp;"　　　")</f>
        <v/>
      </c>
      <c r="R2" s="205"/>
      <c r="S2" s="205"/>
      <c r="T2" s="205"/>
    </row>
    <row r="3" spans="1:30" ht="25.15" customHeight="1" x14ac:dyDescent="0.15">
      <c r="A3" s="49"/>
      <c r="B3" s="49"/>
      <c r="C3" s="49"/>
      <c r="D3" s="50"/>
      <c r="E3" s="50"/>
      <c r="F3" s="50"/>
      <c r="G3" s="50"/>
      <c r="H3" s="50"/>
      <c r="I3" s="50"/>
      <c r="M3" s="7"/>
      <c r="N3" s="7"/>
      <c r="O3" s="7"/>
      <c r="P3" s="54" t="str">
        <f>IF('7月分'!D4=0,"( 学番　　　　　)","( 学番　"&amp;'7月分'!D4&amp;" "&amp;"）")</f>
        <v>( 学番　　　　　)</v>
      </c>
      <c r="Q3" s="206" t="str">
        <f>IF('7月分'!D2=0,"","氏名　　　　"&amp;'7月分'!D2&amp;"　　"              )</f>
        <v/>
      </c>
      <c r="R3" s="206"/>
      <c r="S3" s="206"/>
      <c r="T3" s="206"/>
      <c r="U3" s="2"/>
    </row>
    <row r="4" spans="1:30" ht="21" customHeight="1" x14ac:dyDescent="0.15">
      <c r="A4" s="49"/>
      <c r="B4" s="49"/>
      <c r="C4" s="49"/>
      <c r="D4" s="52"/>
      <c r="E4" s="52"/>
      <c r="F4" s="52"/>
      <c r="G4" s="52"/>
      <c r="H4" s="52"/>
      <c r="I4" s="52"/>
      <c r="J4" s="18"/>
      <c r="K4" s="18"/>
      <c r="M4" s="7"/>
      <c r="N4" s="7"/>
      <c r="O4" s="7"/>
      <c r="P4" s="181" t="s">
        <v>29</v>
      </c>
      <c r="Q4" s="180" t="str">
        <f>'7月分'!D5</f>
        <v>　初年次セミナー</v>
      </c>
      <c r="R4" s="180"/>
      <c r="S4" s="180"/>
      <c r="T4" s="180"/>
      <c r="W4" s="18"/>
      <c r="X4" s="18"/>
      <c r="Y4" s="18"/>
      <c r="Z4" s="18"/>
    </row>
    <row r="5" spans="1:30" ht="21" customHeight="1" thickBot="1" x14ac:dyDescent="0.2">
      <c r="A5" s="49"/>
      <c r="B5" s="49"/>
      <c r="C5" s="49"/>
      <c r="D5" s="52"/>
      <c r="E5" s="52"/>
      <c r="F5" s="52"/>
      <c r="G5" s="52"/>
      <c r="H5" s="52"/>
      <c r="I5" s="52"/>
      <c r="J5" s="18"/>
      <c r="K5" s="18"/>
      <c r="M5" s="7"/>
      <c r="N5" s="7"/>
      <c r="O5" s="7"/>
      <c r="P5" s="181"/>
      <c r="Q5" s="180"/>
      <c r="R5" s="180"/>
      <c r="S5" s="180"/>
      <c r="T5" s="180"/>
      <c r="W5" s="18"/>
      <c r="X5" s="18"/>
      <c r="Y5" s="18"/>
      <c r="Z5" s="18"/>
    </row>
    <row r="6" spans="1:30" ht="14.25" customHeight="1" x14ac:dyDescent="0.15">
      <c r="A6" s="230">
        <v>1</v>
      </c>
      <c r="B6" s="231" t="s">
        <v>12</v>
      </c>
      <c r="C6" s="10"/>
      <c r="D6" s="10"/>
      <c r="E6" s="10"/>
      <c r="F6" s="10"/>
      <c r="G6" s="10"/>
      <c r="H6" s="10"/>
      <c r="I6" s="10"/>
      <c r="J6" s="10"/>
      <c r="K6" s="10"/>
      <c r="N6" s="17">
        <f>IF(A6=0,"",+A6)</f>
        <v>1</v>
      </c>
      <c r="O6" s="1" t="s">
        <v>12</v>
      </c>
      <c r="P6" s="181"/>
      <c r="Q6" s="180"/>
      <c r="R6" s="180"/>
      <c r="S6" s="180"/>
      <c r="T6" s="180"/>
      <c r="W6" s="10"/>
      <c r="X6" s="10"/>
      <c r="Y6" s="10"/>
      <c r="Z6" s="10"/>
      <c r="AA6" s="10"/>
      <c r="AB6" s="10"/>
      <c r="AC6" s="10"/>
      <c r="AD6" s="10"/>
    </row>
    <row r="7" spans="1:30" ht="7.9" customHeight="1" thickBot="1" x14ac:dyDescent="0.2">
      <c r="A7" s="190"/>
      <c r="B7" s="232"/>
      <c r="C7" s="10"/>
      <c r="D7" s="10"/>
      <c r="E7" s="10"/>
      <c r="F7" s="10"/>
      <c r="G7" s="10"/>
      <c r="H7" s="10"/>
      <c r="I7" s="10"/>
      <c r="J7" s="10"/>
      <c r="K7" s="10"/>
      <c r="W7" s="10"/>
      <c r="X7" s="10"/>
      <c r="Y7" s="10"/>
      <c r="Z7" s="10"/>
      <c r="AA7" s="10"/>
      <c r="AB7" s="10"/>
      <c r="AC7" s="10"/>
      <c r="AD7" s="10"/>
    </row>
    <row r="8" spans="1:30" ht="15" customHeight="1" x14ac:dyDescent="0.15">
      <c r="A8" s="237" t="s">
        <v>13</v>
      </c>
      <c r="B8" s="239" t="s">
        <v>1</v>
      </c>
      <c r="C8" s="247" t="s">
        <v>14</v>
      </c>
      <c r="D8" s="241"/>
      <c r="E8" s="241"/>
      <c r="F8" s="241"/>
      <c r="G8" s="240" t="s">
        <v>10</v>
      </c>
      <c r="H8" s="241"/>
      <c r="I8" s="241"/>
      <c r="J8" s="242"/>
      <c r="K8" s="245" t="s">
        <v>7</v>
      </c>
      <c r="M8" s="210" t="s">
        <v>0</v>
      </c>
      <c r="N8" s="253" t="s">
        <v>1</v>
      </c>
      <c r="O8" s="255" t="s">
        <v>2</v>
      </c>
      <c r="P8" s="256"/>
      <c r="Q8" s="255" t="s">
        <v>18</v>
      </c>
      <c r="R8" s="259"/>
      <c r="S8" s="261" t="s">
        <v>31</v>
      </c>
      <c r="T8" s="251" t="s">
        <v>7</v>
      </c>
    </row>
    <row r="9" spans="1:30" ht="15" customHeight="1" x14ac:dyDescent="0.15">
      <c r="A9" s="238"/>
      <c r="B9" s="232"/>
      <c r="C9" s="20" t="s">
        <v>15</v>
      </c>
      <c r="D9" s="21" t="s">
        <v>16</v>
      </c>
      <c r="E9" s="55" t="s">
        <v>15</v>
      </c>
      <c r="F9" s="21" t="s">
        <v>16</v>
      </c>
      <c r="G9" s="65" t="s">
        <v>15</v>
      </c>
      <c r="H9" s="22" t="s">
        <v>16</v>
      </c>
      <c r="I9" s="60" t="s">
        <v>15</v>
      </c>
      <c r="J9" s="23" t="s">
        <v>16</v>
      </c>
      <c r="K9" s="246"/>
      <c r="M9" s="211"/>
      <c r="N9" s="254"/>
      <c r="O9" s="257"/>
      <c r="P9" s="258"/>
      <c r="Q9" s="257"/>
      <c r="R9" s="260"/>
      <c r="S9" s="262"/>
      <c r="T9" s="252"/>
    </row>
    <row r="10" spans="1:30" ht="15" customHeight="1" x14ac:dyDescent="0.15">
      <c r="A10" s="297">
        <v>6</v>
      </c>
      <c r="B10" s="298" t="s">
        <v>196</v>
      </c>
      <c r="C10" s="24"/>
      <c r="D10" s="30"/>
      <c r="E10" s="56"/>
      <c r="F10" s="64"/>
      <c r="G10" s="34"/>
      <c r="H10" s="27"/>
      <c r="I10" s="61"/>
      <c r="J10" s="37"/>
      <c r="K10" s="243"/>
      <c r="M10" s="200">
        <f>IF(A10=0,"",A10)</f>
        <v>6</v>
      </c>
      <c r="N10" s="201" t="str">
        <f>IF(B10=0,"",B10)</f>
        <v>火</v>
      </c>
      <c r="O10" s="295" t="str">
        <f>IF(AND(AA10=0,AA11=0),"時　　　分　～　　時　　　分",IF(AND(AA10&gt;0,AA11=0,D10=0,F10=0),C10&amp;"時"&amp;D10&amp;"0分 ～ "&amp;E10&amp;"時"&amp;F10&amp;"0分",IF(AND(AA10&gt;0,AA11=0,D10&gt;0,F10&gt;0),C10&amp;"時"&amp;D10&amp;"分 ～ "&amp;E10&amp;"時"&amp;F10&amp;"分",IF(AND(AA10&gt;0,AA11&gt;0,D10=0,F10=0,D11=0,F11=0),C10&amp;"時"&amp;D10&amp;"0分～"&amp;E10&amp;"時"&amp;F10&amp;"0分、"&amp;C11&amp;"時"&amp;D11&amp;"0分～"&amp;E11&amp;"時"&amp;F11&amp;"0分",IF(AND(AA10&gt;0,AA11&gt;0,D10&gt;0,F10&gt;0,D11&gt;0,F11&gt;0),C10&amp;"時"&amp;D10&amp;"分～"&amp;E10&amp;"時"&amp;F10&amp;"分、"&amp;C11&amp;"時"&amp;D11&amp;"分～"&amp;E11&amp;"時"&amp;F11&amp;"分",IF(AND(AA10&gt;0,AA11&gt;0,D10&gt;0,F10&gt;0,D11=0,F11=0),C10&amp;"時"&amp;D10&amp;"分～"&amp;E10&amp;"時"&amp;F10&amp;"分、"&amp;C11&amp;"時"&amp;D11&amp;"0分～"&amp;E11&amp;"時"&amp;F11&amp;"0分",IF(AND(AA10&gt;0,AA11&gt;0,D10=0,F10=0,D11&gt;0,F11&gt;0),C10&amp;"時"&amp;D10&amp;"0分～"&amp;E10&amp;"時"&amp;F10&amp;"0分、"&amp;C11&amp;"時"&amp;D11&amp;"分～"&amp;E11&amp;"時"&amp;F11&amp;"分")))))))</f>
        <v>時　　　分　～　　時　　　分</v>
      </c>
      <c r="P10" s="296"/>
      <c r="Q10" s="202" t="str">
        <f>IF(AC10=0,"",IF(AC10&gt;8,"入力ミス",AC10))</f>
        <v/>
      </c>
      <c r="R10" s="203"/>
      <c r="S10" s="204"/>
      <c r="T10" s="250" t="str">
        <f>IF(K10=0,"",K10)</f>
        <v/>
      </c>
      <c r="W10" s="41">
        <f t="shared" ref="W10:W53" si="0">C10+(D10/60)</f>
        <v>0</v>
      </c>
      <c r="X10" s="42">
        <f t="shared" ref="X10:X53" si="1">E10+(F10/60)</f>
        <v>0</v>
      </c>
      <c r="Y10" s="43">
        <f t="shared" ref="Y10:Y53" si="2">G10+(H10/60)</f>
        <v>0</v>
      </c>
      <c r="Z10" s="43">
        <f t="shared" ref="Z10:Z53" si="3">I10+(J10/60)</f>
        <v>0</v>
      </c>
      <c r="AA10" s="44">
        <f>(X10-W10)-AB10-AB11</f>
        <v>0</v>
      </c>
      <c r="AB10" s="44">
        <f t="shared" ref="AB10:AB53" si="4">(Z10-Y10)</f>
        <v>0</v>
      </c>
      <c r="AC10" s="263">
        <f>SUM(AA10:AA11)</f>
        <v>0</v>
      </c>
      <c r="AD10" s="248">
        <f>SUM(AB10:AB11)</f>
        <v>0</v>
      </c>
    </row>
    <row r="11" spans="1:30" ht="15" customHeight="1" x14ac:dyDescent="0.15">
      <c r="A11" s="297"/>
      <c r="B11" s="298"/>
      <c r="C11" s="19"/>
      <c r="D11" s="31"/>
      <c r="E11" s="57"/>
      <c r="F11" s="31"/>
      <c r="G11" s="35"/>
      <c r="H11" s="28"/>
      <c r="I11" s="62"/>
      <c r="J11" s="38"/>
      <c r="K11" s="244"/>
      <c r="M11" s="186"/>
      <c r="N11" s="188"/>
      <c r="O11" s="15" t="str">
        <f>IF(AD10=0,"","休憩時間")</f>
        <v/>
      </c>
      <c r="P11" s="40" t="str">
        <f>IF(AND(AB10=0,AB11=0),"",IF(AND(AB10&gt;0,AB11=0,H10=0,J10=0),G10&amp;":"&amp;H10&amp;"0 ～ "&amp;I10&amp;":"&amp;J10&amp;"0",IF(AND(AB10&gt;0,AB11=0,H10&gt;0,J10&gt;0),G10&amp;":"&amp;H10&amp;" ～ "&amp;I10&amp;":"&amp;J10,IF(AND(AB10&gt;0,AB11&gt;0,H10=0,J10=0,H11=0,J11=0),G10&amp;":"&amp;H10&amp;"0～"&amp;I10&amp;":"&amp;J10&amp;"0、"&amp;G11&amp;":"&amp;H11&amp;"0～"&amp;I11&amp;":"&amp;J11&amp;"0",IF(AND(AB10&gt;0,AB11&gt;0,H10&gt;0,J10&gt;0,H11&gt;0,J11&gt;0),G10&amp;":"&amp;H10&amp;"～"&amp;I10&amp;":"&amp;J10&amp;"、"&amp;G11&amp;":"&amp;H11&amp;"～"&amp;I11&amp;":"&amp;J11,IF(AND(AB10&gt;0,AB11&gt;0,H10&gt;0,J10&gt;0,H11=0,J11=0),G10&amp;":"&amp;H10&amp;"～"&amp;I10&amp;":"&amp;J10&amp;"、"&amp;G11&amp;":"&amp;H11&amp;"0～"&amp;I11&amp;":"&amp;J11&amp;"0",IF(AND(AB10&gt;0,AB11&gt;0,H10=0,J10=0,H11&gt;0,J11&gt;0),G10&amp;":"&amp;H10&amp;"0～"&amp;I10&amp;":"&amp;J10&amp;"0、"&amp;G11&amp;":"&amp;H11&amp;"～"&amp;I11&amp;":"&amp;J11)))))))</f>
        <v/>
      </c>
      <c r="Q11" s="193"/>
      <c r="R11" s="194"/>
      <c r="S11" s="196"/>
      <c r="T11" s="184"/>
      <c r="W11" s="45">
        <f t="shared" si="0"/>
        <v>0</v>
      </c>
      <c r="X11" s="46">
        <f t="shared" si="1"/>
        <v>0</v>
      </c>
      <c r="Y11" s="47">
        <f t="shared" si="2"/>
        <v>0</v>
      </c>
      <c r="Z11" s="47">
        <f t="shared" si="3"/>
        <v>0</v>
      </c>
      <c r="AA11" s="48">
        <f>(X11-W11)</f>
        <v>0</v>
      </c>
      <c r="AB11" s="48">
        <f t="shared" si="4"/>
        <v>0</v>
      </c>
      <c r="AC11" s="264"/>
      <c r="AD11" s="249"/>
    </row>
    <row r="12" spans="1:30" ht="15" customHeight="1" x14ac:dyDescent="0.15">
      <c r="A12" s="297">
        <v>7</v>
      </c>
      <c r="B12" s="298" t="s">
        <v>200</v>
      </c>
      <c r="C12" s="24"/>
      <c r="D12" s="30"/>
      <c r="E12" s="56"/>
      <c r="F12" s="30"/>
      <c r="G12" s="34"/>
      <c r="H12" s="27"/>
      <c r="I12" s="61"/>
      <c r="J12" s="37"/>
      <c r="K12" s="243"/>
      <c r="M12" s="185">
        <f>IF(A12=0,"",A12)</f>
        <v>7</v>
      </c>
      <c r="N12" s="187" t="str">
        <f>IF(B12=0,"",B12)</f>
        <v>水</v>
      </c>
      <c r="O12" s="197" t="str">
        <f>IF(AND(AA12=0,AA13=0),"時　　　分　～　　時　　　分",IF(AND(AA12&gt;0,AA13=0,D12=0,F12=0),C12&amp;"時"&amp;D12&amp;"0分 ～ "&amp;E12&amp;"時"&amp;F12&amp;"0分",IF(AND(AA12&gt;0,AA13=0,D12&gt;0,F12&gt;0),C12&amp;"時"&amp;D12&amp;"分 ～ "&amp;E12&amp;"時"&amp;F12&amp;"分",IF(AND(AA12&gt;0,AA13&gt;0,D12=0,F12=0,D13=0,F13=0),C12&amp;"時"&amp;D12&amp;"0分～"&amp;E12&amp;"時"&amp;F12&amp;"0分、"&amp;C13&amp;"時"&amp;D13&amp;"0分～"&amp;E13&amp;"時"&amp;F13&amp;"0分",IF(AND(AA12&gt;0,AA13&gt;0,D12&gt;0,F12&gt;0,D13&gt;0,F13&gt;0),C12&amp;"時"&amp;D12&amp;"分～"&amp;E12&amp;"時"&amp;F12&amp;"分、"&amp;C13&amp;"時"&amp;D13&amp;"分～"&amp;E13&amp;"時"&amp;F13&amp;"分",IF(AND(AA12&gt;0,AA13&gt;0,D12&gt;0,F12&gt;0,D13=0,F13=0),C12&amp;"時"&amp;D12&amp;"分～"&amp;E12&amp;"時"&amp;F12&amp;"分、"&amp;C13&amp;"時"&amp;D13&amp;"0分～"&amp;E13&amp;"時"&amp;F13&amp;"0分",IF(AND(AA12&gt;0,AA13&gt;0,D12=0,F12=0,D13&gt;0,F13&gt;0),C12&amp;"時"&amp;D12&amp;"0分～"&amp;E12&amp;"時"&amp;F12&amp;"0分、"&amp;C13&amp;"時"&amp;D13&amp;"分～"&amp;E13&amp;"時"&amp;F13&amp;"分")))))))</f>
        <v>時　　　分　～　　時　　　分</v>
      </c>
      <c r="P12" s="198"/>
      <c r="Q12" s="191" t="str">
        <f>IF(AC12=0,"",IF(AC12&gt;8,"入力ミス",AC12))</f>
        <v/>
      </c>
      <c r="R12" s="192"/>
      <c r="S12" s="195"/>
      <c r="T12" s="167" t="str">
        <f>IF(K12=0,"",K12)</f>
        <v/>
      </c>
      <c r="W12" s="41">
        <f t="shared" si="0"/>
        <v>0</v>
      </c>
      <c r="X12" s="42">
        <f t="shared" si="1"/>
        <v>0</v>
      </c>
      <c r="Y12" s="43">
        <f t="shared" si="2"/>
        <v>0</v>
      </c>
      <c r="Z12" s="43">
        <f t="shared" si="3"/>
        <v>0</v>
      </c>
      <c r="AA12" s="44">
        <f>(X12-W12)-AB12-AB13</f>
        <v>0</v>
      </c>
      <c r="AB12" s="44">
        <f t="shared" si="4"/>
        <v>0</v>
      </c>
      <c r="AC12" s="263">
        <f>SUM(AA12:AA13)</f>
        <v>0</v>
      </c>
      <c r="AD12" s="248">
        <f>SUM(AB12:AB13)</f>
        <v>0</v>
      </c>
    </row>
    <row r="13" spans="1:30" ht="15" customHeight="1" x14ac:dyDescent="0.15">
      <c r="A13" s="297"/>
      <c r="B13" s="298"/>
      <c r="C13" s="25"/>
      <c r="D13" s="32"/>
      <c r="E13" s="58"/>
      <c r="F13" s="32"/>
      <c r="G13" s="35"/>
      <c r="H13" s="28"/>
      <c r="I13" s="62"/>
      <c r="J13" s="38"/>
      <c r="K13" s="244"/>
      <c r="M13" s="208"/>
      <c r="N13" s="209"/>
      <c r="O13" s="15" t="str">
        <f>IF(AD12=0,"","休憩時間")</f>
        <v/>
      </c>
      <c r="P13" s="40" t="str">
        <f>IF(AND(AB12=0,AB13=0),"",IF(AND(AB12&gt;0,AB13=0,H12=0,J12=0),G12&amp;":"&amp;H12&amp;"0 ～ "&amp;I12&amp;":"&amp;J12&amp;"0",IF(AND(AB12&gt;0,AB13=0,H12&gt;0,J12&gt;0),G12&amp;":"&amp;H12&amp;" ～ "&amp;I12&amp;":"&amp;J12,IF(AND(AB12&gt;0,AB13&gt;0,H12=0,J12=0,H13=0,J13=0),G12&amp;":"&amp;H12&amp;"0～"&amp;I12&amp;":"&amp;J12&amp;"0、"&amp;G13&amp;":"&amp;H13&amp;"0～"&amp;I13&amp;":"&amp;J13&amp;"0",IF(AND(AB12&gt;0,AB13&gt;0,H12&gt;0,J12&gt;0,H13&gt;0,J13&gt;0),G12&amp;":"&amp;H12&amp;"～"&amp;I12&amp;":"&amp;J12&amp;"、"&amp;G13&amp;":"&amp;H13&amp;"～"&amp;I13&amp;":"&amp;J13,IF(AND(AB12&gt;0,AB13&gt;0,H12&gt;0,J12&gt;0,H13=0,J13=0),G12&amp;":"&amp;H12&amp;"～"&amp;I12&amp;":"&amp;J12&amp;"、"&amp;G13&amp;":"&amp;H13&amp;"0～"&amp;I13&amp;":"&amp;J13&amp;"0",IF(AND(AB12&gt;0,AB13&gt;0,H12=0,J12=0,H13&gt;0,J13&gt;0),G12&amp;":"&amp;H12&amp;"0～"&amp;I12&amp;":"&amp;J12&amp;"0、"&amp;G13&amp;":"&amp;H13&amp;"～"&amp;I13&amp;":"&amp;J13)))))))</f>
        <v/>
      </c>
      <c r="Q13" s="265"/>
      <c r="R13" s="266"/>
      <c r="S13" s="207"/>
      <c r="T13" s="184"/>
      <c r="W13" s="45">
        <f t="shared" si="0"/>
        <v>0</v>
      </c>
      <c r="X13" s="46">
        <f t="shared" si="1"/>
        <v>0</v>
      </c>
      <c r="Y13" s="47">
        <f t="shared" si="2"/>
        <v>0</v>
      </c>
      <c r="Z13" s="47">
        <f t="shared" si="3"/>
        <v>0</v>
      </c>
      <c r="AA13" s="48">
        <f>(X13-W13)</f>
        <v>0</v>
      </c>
      <c r="AB13" s="48">
        <f t="shared" si="4"/>
        <v>0</v>
      </c>
      <c r="AC13" s="264"/>
      <c r="AD13" s="249"/>
    </row>
    <row r="14" spans="1:30" ht="15" customHeight="1" x14ac:dyDescent="0.15">
      <c r="A14" s="297">
        <v>8</v>
      </c>
      <c r="B14" s="298" t="s">
        <v>198</v>
      </c>
      <c r="C14" s="24"/>
      <c r="D14" s="30"/>
      <c r="E14" s="56"/>
      <c r="F14" s="64"/>
      <c r="G14" s="34"/>
      <c r="H14" s="27"/>
      <c r="I14" s="61"/>
      <c r="J14" s="37"/>
      <c r="K14" s="243"/>
      <c r="M14" s="185">
        <f>IF(A14=0,"",A14)</f>
        <v>8</v>
      </c>
      <c r="N14" s="187" t="str">
        <f>IF(B14=0,"",B14)</f>
        <v>木</v>
      </c>
      <c r="O14" s="197" t="str">
        <f>IF(AND(AA14=0,AA15=0),"時　　　分　～　　時　　　分",IF(AND(AA14&gt;0,AA15=0,D14=0,F14=0),C14&amp;"時"&amp;D14&amp;"0分 ～ "&amp;E14&amp;"時"&amp;F14&amp;"0分",IF(AND(AA14&gt;0,AA15=0,D14&gt;0,F14&gt;0),C14&amp;"時"&amp;D14&amp;"分 ～ "&amp;E14&amp;"時"&amp;F14&amp;"分",IF(AND(AA14&gt;0,AA15&gt;0,D14=0,F14=0,D15=0,F15=0),C14&amp;"時"&amp;D14&amp;"0分～"&amp;E14&amp;"時"&amp;F14&amp;"0分、"&amp;C15&amp;"時"&amp;D15&amp;"0分～"&amp;E15&amp;"時"&amp;F15&amp;"0分",IF(AND(AA14&gt;0,AA15&gt;0,D14&gt;0,F14&gt;0,D15&gt;0,F15&gt;0),C14&amp;"時"&amp;D14&amp;"分～"&amp;E14&amp;"時"&amp;F14&amp;"分、"&amp;C15&amp;"時"&amp;D15&amp;"分～"&amp;E15&amp;"時"&amp;F15&amp;"分",IF(AND(AA14&gt;0,AA15&gt;0,D14&gt;0,F14&gt;0,D15=0,F15=0),C14&amp;"時"&amp;D14&amp;"分～"&amp;E14&amp;"時"&amp;F14&amp;"分、"&amp;C15&amp;"時"&amp;D15&amp;"0分～"&amp;E15&amp;"時"&amp;F15&amp;"0分",IF(AND(AA14&gt;0,AA15&gt;0,D14=0,F14=0,D15&gt;0,F15&gt;0),C14&amp;"時"&amp;D14&amp;"0分～"&amp;E14&amp;"時"&amp;F14&amp;"0分、"&amp;C15&amp;"時"&amp;D15&amp;"分～"&amp;E15&amp;"時"&amp;F15&amp;"分")))))))</f>
        <v>時　　　分　～　　時　　　分</v>
      </c>
      <c r="P14" s="198"/>
      <c r="Q14" s="191" t="str">
        <f>IF(AC14=0,"",IF(AC14&gt;8,"入力ミス",AC14))</f>
        <v/>
      </c>
      <c r="R14" s="192"/>
      <c r="S14" s="195"/>
      <c r="T14" s="167" t="str">
        <f>IF(K14=0,"",K14)</f>
        <v/>
      </c>
      <c r="W14" s="41">
        <f t="shared" si="0"/>
        <v>0</v>
      </c>
      <c r="X14" s="42">
        <f t="shared" si="1"/>
        <v>0</v>
      </c>
      <c r="Y14" s="43">
        <f t="shared" si="2"/>
        <v>0</v>
      </c>
      <c r="Z14" s="43">
        <f t="shared" si="3"/>
        <v>0</v>
      </c>
      <c r="AA14" s="44">
        <f>(X14-W14)-AB14-AB15</f>
        <v>0</v>
      </c>
      <c r="AB14" s="44">
        <f t="shared" si="4"/>
        <v>0</v>
      </c>
      <c r="AC14" s="263">
        <f>SUM(AA14:AA15)</f>
        <v>0</v>
      </c>
      <c r="AD14" s="248">
        <f>SUM(AB14:AB15)</f>
        <v>0</v>
      </c>
    </row>
    <row r="15" spans="1:30" ht="15" customHeight="1" x14ac:dyDescent="0.15">
      <c r="A15" s="297"/>
      <c r="B15" s="298"/>
      <c r="C15" s="19"/>
      <c r="D15" s="31"/>
      <c r="E15" s="57"/>
      <c r="F15" s="31"/>
      <c r="G15" s="35"/>
      <c r="H15" s="28"/>
      <c r="I15" s="62"/>
      <c r="J15" s="38"/>
      <c r="K15" s="244"/>
      <c r="M15" s="186"/>
      <c r="N15" s="188"/>
      <c r="O15" s="15" t="str">
        <f>IF(AD14=0,"","休憩時間")</f>
        <v/>
      </c>
      <c r="P15" s="40" t="str">
        <f>IF(AND(AB14=0,AB15=0),"",IF(AND(AB14&gt;0,AB15=0,H14=0,J14=0),G14&amp;":"&amp;H14&amp;"0 ～ "&amp;I14&amp;":"&amp;J14&amp;"0",IF(AND(AB14&gt;0,AB15=0,H14&gt;0,J14&gt;0),G14&amp;":"&amp;H14&amp;" ～ "&amp;I14&amp;":"&amp;J14,IF(AND(AB14&gt;0,AB15&gt;0,H14=0,J14=0,H15=0,J15=0),G14&amp;":"&amp;H14&amp;"0～"&amp;I14&amp;":"&amp;J14&amp;"0、"&amp;G15&amp;":"&amp;H15&amp;"0～"&amp;I15&amp;":"&amp;J15&amp;"0",IF(AND(AB14&gt;0,AB15&gt;0,H14&gt;0,J14&gt;0,H15&gt;0,J15&gt;0),G14&amp;":"&amp;H14&amp;"～"&amp;I14&amp;":"&amp;J14&amp;"、"&amp;G15&amp;":"&amp;H15&amp;"～"&amp;I15&amp;":"&amp;J15,IF(AND(AB14&gt;0,AB15&gt;0,H14&gt;0,J14&gt;0,H15=0,J15=0),G14&amp;":"&amp;H14&amp;"～"&amp;I14&amp;":"&amp;J14&amp;"、"&amp;G15&amp;":"&amp;H15&amp;"0～"&amp;I15&amp;":"&amp;J15&amp;"0",IF(AND(AB14&gt;0,AB15&gt;0,H14=0,J14=0,H15&gt;0,J15&gt;0),G14&amp;":"&amp;H14&amp;"0～"&amp;I14&amp;":"&amp;J14&amp;"0、"&amp;G15&amp;":"&amp;H15&amp;"～"&amp;I15&amp;":"&amp;J15)))))))</f>
        <v/>
      </c>
      <c r="Q15" s="265"/>
      <c r="R15" s="266"/>
      <c r="S15" s="196"/>
      <c r="T15" s="184"/>
      <c r="W15" s="45">
        <f t="shared" si="0"/>
        <v>0</v>
      </c>
      <c r="X15" s="46">
        <f t="shared" si="1"/>
        <v>0</v>
      </c>
      <c r="Y15" s="47">
        <f t="shared" si="2"/>
        <v>0</v>
      </c>
      <c r="Z15" s="47">
        <f t="shared" si="3"/>
        <v>0</v>
      </c>
      <c r="AA15" s="48">
        <f>(X15-W15)</f>
        <v>0</v>
      </c>
      <c r="AB15" s="48">
        <f t="shared" si="4"/>
        <v>0</v>
      </c>
      <c r="AC15" s="264"/>
      <c r="AD15" s="249"/>
    </row>
    <row r="16" spans="1:30" ht="15" customHeight="1" x14ac:dyDescent="0.15">
      <c r="A16" s="189">
        <v>9</v>
      </c>
      <c r="B16" s="298" t="s">
        <v>199</v>
      </c>
      <c r="C16" s="24"/>
      <c r="D16" s="30"/>
      <c r="E16" s="56"/>
      <c r="F16" s="64"/>
      <c r="G16" s="34"/>
      <c r="H16" s="27"/>
      <c r="I16" s="61"/>
      <c r="J16" s="37"/>
      <c r="K16" s="243"/>
      <c r="M16" s="208">
        <f>IF(A16=0,"",A16)</f>
        <v>9</v>
      </c>
      <c r="N16" s="209" t="str">
        <f>IF(B16=0,"",B16)</f>
        <v>金</v>
      </c>
      <c r="O16" s="197" t="str">
        <f>IF(AND(AA16=0,AA17=0),"時　　　分　～　　時　　　分",IF(AND(AA16&gt;0,AA17=0,D16=0,F16=0),C16&amp;"時"&amp;D16&amp;"0分 ～ "&amp;E16&amp;"時"&amp;F16&amp;"0分",IF(AND(AA16&gt;0,AA17=0,D16&gt;0,F16&gt;0),C16&amp;"時"&amp;D16&amp;"分 ～ "&amp;E16&amp;"時"&amp;F16&amp;"分",IF(AND(AA16&gt;0,AA17&gt;0,D16=0,F16=0,D17=0,F17=0),C16&amp;"時"&amp;D16&amp;"0分～"&amp;E16&amp;"時"&amp;F16&amp;"0分、"&amp;C17&amp;"時"&amp;D17&amp;"0分～"&amp;E17&amp;"時"&amp;F17&amp;"0分",IF(AND(AA16&gt;0,AA17&gt;0,D16&gt;0,F16&gt;0,D17&gt;0,F17&gt;0),C16&amp;"時"&amp;D16&amp;"分～"&amp;E16&amp;"時"&amp;F16&amp;"分、"&amp;C17&amp;"時"&amp;D17&amp;"分～"&amp;E17&amp;"時"&amp;F17&amp;"分",IF(AND(AA16&gt;0,AA17&gt;0,D16&gt;0,F16&gt;0,D17=0,F17=0),C16&amp;"時"&amp;D16&amp;"分～"&amp;E16&amp;"時"&amp;F16&amp;"分、"&amp;C17&amp;"時"&amp;D17&amp;"0分～"&amp;E17&amp;"時"&amp;F17&amp;"0分",IF(AND(AA16&gt;0,AA17&gt;0,D16=0,F16=0,D17&gt;0,F17&gt;0),C16&amp;"時"&amp;D16&amp;"0分～"&amp;E16&amp;"時"&amp;F16&amp;"0分、"&amp;C17&amp;"時"&amp;D17&amp;"分～"&amp;E17&amp;"時"&amp;F17&amp;"分")))))))</f>
        <v>時　　　分　～　　時　　　分</v>
      </c>
      <c r="P16" s="198"/>
      <c r="Q16" s="191" t="str">
        <f>IF(AC16=0,"",IF(AC16&gt;8,"入力ミス",AC16))</f>
        <v/>
      </c>
      <c r="R16" s="192"/>
      <c r="S16" s="207"/>
      <c r="T16" s="167" t="str">
        <f>IF(K16=0,"",K16)</f>
        <v/>
      </c>
      <c r="W16" s="41">
        <f t="shared" si="0"/>
        <v>0</v>
      </c>
      <c r="X16" s="42">
        <f t="shared" si="1"/>
        <v>0</v>
      </c>
      <c r="Y16" s="43">
        <f t="shared" si="2"/>
        <v>0</v>
      </c>
      <c r="Z16" s="43">
        <f t="shared" si="3"/>
        <v>0</v>
      </c>
      <c r="AA16" s="44">
        <f>(X16-W16)-AB16-AB17</f>
        <v>0</v>
      </c>
      <c r="AB16" s="44">
        <f t="shared" si="4"/>
        <v>0</v>
      </c>
      <c r="AC16" s="263">
        <f>SUM(AA16:AA17)</f>
        <v>0</v>
      </c>
      <c r="AD16" s="248">
        <f>SUM(AB16:AB17)</f>
        <v>0</v>
      </c>
    </row>
    <row r="17" spans="1:30" ht="15" customHeight="1" x14ac:dyDescent="0.15">
      <c r="A17" s="190"/>
      <c r="B17" s="298"/>
      <c r="C17" s="19"/>
      <c r="D17" s="31"/>
      <c r="E17" s="57"/>
      <c r="F17" s="31"/>
      <c r="G17" s="35"/>
      <c r="H17" s="28"/>
      <c r="I17" s="62"/>
      <c r="J17" s="38"/>
      <c r="K17" s="244"/>
      <c r="M17" s="208"/>
      <c r="N17" s="209"/>
      <c r="O17" s="15" t="str">
        <f>IF(AD16=0,"","休憩時間")</f>
        <v/>
      </c>
      <c r="P17" s="40" t="str">
        <f>IF(AND(AB16=0,AB17=0),"",IF(AND(AB16&gt;0,AB17=0,H16=0,J16=0),G16&amp;":"&amp;H16&amp;"0 ～ "&amp;I16&amp;":"&amp;J16&amp;"0",IF(AND(AB16&gt;0,AB17=0,H16&gt;0,J16&gt;0),G16&amp;":"&amp;H16&amp;" ～ "&amp;I16&amp;":"&amp;J16,IF(AND(AB16&gt;0,AB17&gt;0,H16=0,J16=0,H17=0,J17=0),G16&amp;":"&amp;H16&amp;"0～"&amp;I16&amp;":"&amp;J16&amp;"0、"&amp;G17&amp;":"&amp;H17&amp;"0～"&amp;I17&amp;":"&amp;J17&amp;"0",IF(AND(AB16&gt;0,AB17&gt;0,H16&gt;0,J16&gt;0,H17&gt;0,J17&gt;0),G16&amp;":"&amp;H16&amp;"～"&amp;I16&amp;":"&amp;J16&amp;"、"&amp;G17&amp;":"&amp;H17&amp;"～"&amp;I17&amp;":"&amp;J17,IF(AND(AB16&gt;0,AB17&gt;0,H16&gt;0,J16&gt;0,H17=0,J17=0),G16&amp;":"&amp;H16&amp;"～"&amp;I16&amp;":"&amp;J16&amp;"、"&amp;G17&amp;":"&amp;H17&amp;"0～"&amp;I17&amp;":"&amp;J17&amp;"0",IF(AND(AB16&gt;0,AB17&gt;0,H16=0,J16=0,H17&gt;0,J17&gt;0),G16&amp;":"&amp;H16&amp;"0～"&amp;I16&amp;":"&amp;J16&amp;"0、"&amp;G17&amp;":"&amp;H17&amp;"～"&amp;I17&amp;":"&amp;J17)))))))</f>
        <v/>
      </c>
      <c r="Q17" s="265"/>
      <c r="R17" s="266"/>
      <c r="S17" s="207"/>
      <c r="T17" s="184"/>
      <c r="W17" s="45">
        <f t="shared" si="0"/>
        <v>0</v>
      </c>
      <c r="X17" s="46">
        <f t="shared" si="1"/>
        <v>0</v>
      </c>
      <c r="Y17" s="47">
        <f t="shared" si="2"/>
        <v>0</v>
      </c>
      <c r="Z17" s="47">
        <f t="shared" si="3"/>
        <v>0</v>
      </c>
      <c r="AA17" s="48">
        <f>(X17-W17)</f>
        <v>0</v>
      </c>
      <c r="AB17" s="48">
        <f t="shared" si="4"/>
        <v>0</v>
      </c>
      <c r="AC17" s="264"/>
      <c r="AD17" s="249"/>
    </row>
    <row r="18" spans="1:30" ht="15" customHeight="1" x14ac:dyDescent="0.15">
      <c r="A18" s="189">
        <v>13</v>
      </c>
      <c r="B18" s="298" t="s">
        <v>196</v>
      </c>
      <c r="C18" s="24"/>
      <c r="D18" s="30"/>
      <c r="E18" s="56"/>
      <c r="F18" s="64"/>
      <c r="G18" s="34"/>
      <c r="H18" s="27"/>
      <c r="I18" s="61"/>
      <c r="J18" s="37"/>
      <c r="K18" s="243"/>
      <c r="M18" s="185">
        <f>IF(A18=0,"",A18)</f>
        <v>13</v>
      </c>
      <c r="N18" s="187" t="str">
        <f>IF(B18=0,"",B18)</f>
        <v>火</v>
      </c>
      <c r="O18" s="197" t="str">
        <f>IF(AND(AA18=0,AA19=0),"時　　　分　～　　時　　　分",IF(AND(AA18&gt;0,AA19=0,D18=0,F18=0),C18&amp;"時"&amp;D18&amp;"0分 ～ "&amp;E18&amp;"時"&amp;F18&amp;"0分",IF(AND(AA18&gt;0,AA19=0,D18&gt;0,F18&gt;0),C18&amp;"時"&amp;D18&amp;"分 ～ "&amp;E18&amp;"時"&amp;F18&amp;"分",IF(AND(AA18&gt;0,AA19&gt;0,D18=0,F18=0,D19=0,F19=0),C18&amp;"時"&amp;D18&amp;"0分～"&amp;E18&amp;"時"&amp;F18&amp;"0分、"&amp;C19&amp;"時"&amp;D19&amp;"0分～"&amp;E19&amp;"時"&amp;F19&amp;"0分",IF(AND(AA18&gt;0,AA19&gt;0,D18&gt;0,F18&gt;0,D19&gt;0,F19&gt;0),C18&amp;"時"&amp;D18&amp;"分～"&amp;E18&amp;"時"&amp;F18&amp;"分、"&amp;C19&amp;"時"&amp;D19&amp;"分～"&amp;E19&amp;"時"&amp;F19&amp;"分",IF(AND(AA18&gt;0,AA19&gt;0,D18&gt;0,F18&gt;0,D19=0,F19=0),C18&amp;"時"&amp;D18&amp;"分～"&amp;E18&amp;"時"&amp;F18&amp;"分、"&amp;C19&amp;"時"&amp;D19&amp;"0分～"&amp;E19&amp;"時"&amp;F19&amp;"0分",IF(AND(AA18&gt;0,AA19&gt;0,D18=0,F18=0,D19&gt;0,F19&gt;0),C18&amp;"時"&amp;D18&amp;"0分～"&amp;E18&amp;"時"&amp;F18&amp;"0分、"&amp;C19&amp;"時"&amp;D19&amp;"分～"&amp;E19&amp;"時"&amp;F19&amp;"分")))))))</f>
        <v>時　　　分　～　　時　　　分</v>
      </c>
      <c r="P18" s="198"/>
      <c r="Q18" s="191" t="str">
        <f>IF(AC18=0,"",IF(AC18&gt;8,"入力ミス",AC18))</f>
        <v/>
      </c>
      <c r="R18" s="192"/>
      <c r="S18" s="195"/>
      <c r="T18" s="167" t="str">
        <f>IF(K18=0,"",K18)</f>
        <v/>
      </c>
      <c r="W18" s="41">
        <f t="shared" si="0"/>
        <v>0</v>
      </c>
      <c r="X18" s="42">
        <f t="shared" si="1"/>
        <v>0</v>
      </c>
      <c r="Y18" s="43">
        <f t="shared" si="2"/>
        <v>0</v>
      </c>
      <c r="Z18" s="43">
        <f t="shared" si="3"/>
        <v>0</v>
      </c>
      <c r="AA18" s="44">
        <f>(X18-W18)-AB18-AB19</f>
        <v>0</v>
      </c>
      <c r="AB18" s="44">
        <f t="shared" si="4"/>
        <v>0</v>
      </c>
      <c r="AC18" s="263">
        <f>SUM(AA18:AA19)</f>
        <v>0</v>
      </c>
      <c r="AD18" s="248">
        <f>SUM(AB18:AB19)</f>
        <v>0</v>
      </c>
    </row>
    <row r="19" spans="1:30" ht="15" customHeight="1" x14ac:dyDescent="0.15">
      <c r="A19" s="190"/>
      <c r="B19" s="298"/>
      <c r="C19" s="19"/>
      <c r="D19" s="31"/>
      <c r="E19" s="57"/>
      <c r="F19" s="31"/>
      <c r="G19" s="35"/>
      <c r="H19" s="28"/>
      <c r="I19" s="62"/>
      <c r="J19" s="38"/>
      <c r="K19" s="244"/>
      <c r="M19" s="186"/>
      <c r="N19" s="188"/>
      <c r="O19" s="15" t="str">
        <f>IF(AD18=0,"","休憩時間")</f>
        <v/>
      </c>
      <c r="P19" s="40" t="str">
        <f>IF(AND(AB18=0,AB19=0),"",IF(AND(AB18&gt;0,AB19=0,H18=0,J18=0),G18&amp;":"&amp;H18&amp;"0 ～ "&amp;I18&amp;":"&amp;J18&amp;"0",IF(AND(AB18&gt;0,AB19=0,H18&gt;0,J18&gt;0),G18&amp;":"&amp;H18&amp;" ～ "&amp;I18&amp;":"&amp;J18,IF(AND(AB18&gt;0,AB19&gt;0,H18=0,J18=0,H19=0,J19=0),G18&amp;":"&amp;H18&amp;"0～"&amp;I18&amp;":"&amp;J18&amp;"0、"&amp;G19&amp;":"&amp;H19&amp;"0～"&amp;I19&amp;":"&amp;J19&amp;"0",IF(AND(AB18&gt;0,AB19&gt;0,H18&gt;0,J18&gt;0,H19&gt;0,J19&gt;0),G18&amp;":"&amp;H18&amp;"～"&amp;I18&amp;":"&amp;J18&amp;"、"&amp;G19&amp;":"&amp;H19&amp;"～"&amp;I19&amp;":"&amp;J19,IF(AND(AB18&gt;0,AB19&gt;0,H18&gt;0,J18&gt;0,H19=0,J19=0),G18&amp;":"&amp;H18&amp;"～"&amp;I18&amp;":"&amp;J18&amp;"、"&amp;G19&amp;":"&amp;H19&amp;"0～"&amp;I19&amp;":"&amp;J19&amp;"0",IF(AND(AB18&gt;0,AB19&gt;0,H18=0,J18=0,H19&gt;0,J19&gt;0),G18&amp;":"&amp;H18&amp;"0～"&amp;I18&amp;":"&amp;J18&amp;"0、"&amp;G19&amp;":"&amp;H19&amp;"～"&amp;I19&amp;":"&amp;J19)))))))</f>
        <v/>
      </c>
      <c r="Q19" s="265"/>
      <c r="R19" s="266"/>
      <c r="S19" s="196"/>
      <c r="T19" s="184"/>
      <c r="W19" s="45">
        <f t="shared" si="0"/>
        <v>0</v>
      </c>
      <c r="X19" s="46">
        <f t="shared" si="1"/>
        <v>0</v>
      </c>
      <c r="Y19" s="47">
        <f t="shared" si="2"/>
        <v>0</v>
      </c>
      <c r="Z19" s="47">
        <f t="shared" si="3"/>
        <v>0</v>
      </c>
      <c r="AA19" s="48">
        <f>(X19-W19)</f>
        <v>0</v>
      </c>
      <c r="AB19" s="48">
        <f t="shared" si="4"/>
        <v>0</v>
      </c>
      <c r="AC19" s="264"/>
      <c r="AD19" s="249"/>
    </row>
    <row r="20" spans="1:30" ht="15" customHeight="1" x14ac:dyDescent="0.15">
      <c r="A20" s="189">
        <v>14</v>
      </c>
      <c r="B20" s="212" t="s">
        <v>200</v>
      </c>
      <c r="C20" s="24"/>
      <c r="D20" s="30"/>
      <c r="E20" s="56"/>
      <c r="F20" s="64"/>
      <c r="G20" s="34"/>
      <c r="H20" s="27"/>
      <c r="I20" s="61"/>
      <c r="J20" s="37"/>
      <c r="K20" s="243"/>
      <c r="M20" s="208">
        <f>IF(A20=0,"",A20)</f>
        <v>14</v>
      </c>
      <c r="N20" s="209" t="str">
        <f>IF(B20=0,"",B20)</f>
        <v>水</v>
      </c>
      <c r="O20" s="197" t="str">
        <f>IF(AND(AA20=0,AA21=0),"時　　　分　～　　時　　　分",IF(AND(AA20&gt;0,AA21=0,D20=0,F20=0),C20&amp;"時"&amp;D20&amp;"0分 ～ "&amp;E20&amp;"時"&amp;F20&amp;"0分",IF(AND(AA20&gt;0,AA21=0,D20&gt;0,F20&gt;0),C20&amp;"時"&amp;D20&amp;"分 ～ "&amp;E20&amp;"時"&amp;F20&amp;"分",IF(AND(AA20&gt;0,AA21&gt;0,D20=0,F20=0,D21=0,F21=0),C20&amp;"時"&amp;D20&amp;"0分～"&amp;E20&amp;"時"&amp;F20&amp;"0分、"&amp;C21&amp;"時"&amp;D21&amp;"0分～"&amp;E21&amp;"時"&amp;F21&amp;"0分",IF(AND(AA20&gt;0,AA21&gt;0,D20&gt;0,F20&gt;0,D21&gt;0,F21&gt;0),C20&amp;"時"&amp;D20&amp;"分～"&amp;E20&amp;"時"&amp;F20&amp;"分、"&amp;C21&amp;"時"&amp;D21&amp;"分～"&amp;E21&amp;"時"&amp;F21&amp;"分",IF(AND(AA20&gt;0,AA21&gt;0,D20&gt;0,F20&gt;0,D21=0,F21=0),C20&amp;"時"&amp;D20&amp;"分～"&amp;E20&amp;"時"&amp;F20&amp;"分、"&amp;C21&amp;"時"&amp;D21&amp;"0分～"&amp;E21&amp;"時"&amp;F21&amp;"0分",IF(AND(AA20&gt;0,AA21&gt;0,D20=0,F20=0,D21&gt;0,F21&gt;0),C20&amp;"時"&amp;D20&amp;"0分～"&amp;E20&amp;"時"&amp;F20&amp;"0分、"&amp;C21&amp;"時"&amp;D21&amp;"分～"&amp;E21&amp;"時"&amp;F21&amp;"分")))))))</f>
        <v>時　　　分　～　　時　　　分</v>
      </c>
      <c r="P20" s="198"/>
      <c r="Q20" s="191" t="str">
        <f>IF(AC20=0,"",IF(AC20&gt;8,"入力ミス",AC20))</f>
        <v/>
      </c>
      <c r="R20" s="192"/>
      <c r="S20" s="207"/>
      <c r="T20" s="167" t="str">
        <f>IF(K20=0,"",K20)</f>
        <v/>
      </c>
      <c r="W20" s="41">
        <f t="shared" si="0"/>
        <v>0</v>
      </c>
      <c r="X20" s="42">
        <f t="shared" si="1"/>
        <v>0</v>
      </c>
      <c r="Y20" s="43">
        <f t="shared" si="2"/>
        <v>0</v>
      </c>
      <c r="Z20" s="43">
        <f t="shared" si="3"/>
        <v>0</v>
      </c>
      <c r="AA20" s="44">
        <f>(X20-W20)-AB20-AB21</f>
        <v>0</v>
      </c>
      <c r="AB20" s="44">
        <f t="shared" si="4"/>
        <v>0</v>
      </c>
      <c r="AC20" s="263">
        <f>SUM(AA20:AA21)</f>
        <v>0</v>
      </c>
      <c r="AD20" s="248">
        <f>SUM(AB20:AB21)</f>
        <v>0</v>
      </c>
    </row>
    <row r="21" spans="1:30" ht="15" customHeight="1" x14ac:dyDescent="0.15">
      <c r="A21" s="190"/>
      <c r="B21" s="213"/>
      <c r="C21" s="19"/>
      <c r="D21" s="31"/>
      <c r="E21" s="57"/>
      <c r="F21" s="31"/>
      <c r="G21" s="35"/>
      <c r="H21" s="28"/>
      <c r="I21" s="62"/>
      <c r="J21" s="38"/>
      <c r="K21" s="244"/>
      <c r="M21" s="208"/>
      <c r="N21" s="209"/>
      <c r="O21" s="15" t="str">
        <f>IF(AD20=0,"","休憩時間")</f>
        <v/>
      </c>
      <c r="P21" s="40" t="str">
        <f>IF(AND(AB20=0,AB21=0),"",IF(AND(AB20&gt;0,AB21=0,H20=0,J20=0),G20&amp;":"&amp;H20&amp;"0 ～ "&amp;I20&amp;":"&amp;J20&amp;"0",IF(AND(AB20&gt;0,AB21=0,H20&gt;0,J20&gt;0),G20&amp;":"&amp;H20&amp;" ～ "&amp;I20&amp;":"&amp;J20,IF(AND(AB20&gt;0,AB21&gt;0,H20=0,J20=0,H21=0,J21=0),G20&amp;":"&amp;H20&amp;"0～"&amp;I20&amp;":"&amp;J20&amp;"0、"&amp;G21&amp;":"&amp;H21&amp;"0～"&amp;I21&amp;":"&amp;J21&amp;"0",IF(AND(AB20&gt;0,AB21&gt;0,H20&gt;0,J20&gt;0,H21&gt;0,J21&gt;0),G20&amp;":"&amp;H20&amp;"～"&amp;I20&amp;":"&amp;J20&amp;"、"&amp;G21&amp;":"&amp;H21&amp;"～"&amp;I21&amp;":"&amp;J21,IF(AND(AB20&gt;0,AB21&gt;0,H20&gt;0,J20&gt;0,H21=0,J21=0),G20&amp;":"&amp;H20&amp;"～"&amp;I20&amp;":"&amp;J20&amp;"、"&amp;G21&amp;":"&amp;H21&amp;"0～"&amp;I21&amp;":"&amp;J21&amp;"0",IF(AND(AB20&gt;0,AB21&gt;0,H20=0,J20=0,H21&gt;0,J21&gt;0),G20&amp;":"&amp;H20&amp;"0～"&amp;I20&amp;":"&amp;J20&amp;"0、"&amp;G21&amp;":"&amp;H21&amp;"～"&amp;I21&amp;":"&amp;J21)))))))</f>
        <v/>
      </c>
      <c r="Q21" s="265"/>
      <c r="R21" s="266"/>
      <c r="S21" s="207"/>
      <c r="T21" s="184"/>
      <c r="W21" s="45">
        <f t="shared" si="0"/>
        <v>0</v>
      </c>
      <c r="X21" s="46">
        <f t="shared" si="1"/>
        <v>0</v>
      </c>
      <c r="Y21" s="47">
        <f t="shared" si="2"/>
        <v>0</v>
      </c>
      <c r="Z21" s="47">
        <f t="shared" si="3"/>
        <v>0</v>
      </c>
      <c r="AA21" s="48">
        <f>(X21-W21)</f>
        <v>0</v>
      </c>
      <c r="AB21" s="48">
        <f t="shared" si="4"/>
        <v>0</v>
      </c>
      <c r="AC21" s="264"/>
      <c r="AD21" s="249"/>
    </row>
    <row r="22" spans="1:30" ht="15" customHeight="1" x14ac:dyDescent="0.15">
      <c r="A22" s="189">
        <v>15</v>
      </c>
      <c r="B22" s="212" t="s">
        <v>198</v>
      </c>
      <c r="C22" s="24"/>
      <c r="D22" s="30"/>
      <c r="E22" s="56"/>
      <c r="F22" s="64"/>
      <c r="G22" s="34"/>
      <c r="H22" s="27"/>
      <c r="I22" s="61"/>
      <c r="J22" s="37"/>
      <c r="K22" s="243"/>
      <c r="M22" s="185">
        <f>IF(A22=0,"",A22)</f>
        <v>15</v>
      </c>
      <c r="N22" s="187" t="str">
        <f>IF(B22=0,"",B22)</f>
        <v>木</v>
      </c>
      <c r="O22" s="197" t="str">
        <f>IF(AND(AA22=0,AA23=0),"時　　　分　～　　時　　　分",IF(AND(AA22&gt;0,AA23=0,D22=0,F22=0),C22&amp;"時"&amp;D22&amp;"0分 ～ "&amp;E22&amp;"時"&amp;F22&amp;"0分",IF(AND(AA22&gt;0,AA23=0,D22&gt;0,F22&gt;0),C22&amp;"時"&amp;D22&amp;"分 ～ "&amp;E22&amp;"時"&amp;F22&amp;"分",IF(AND(AA22&gt;0,AA23&gt;0,D22=0,F22=0,D23=0,F23=0),C22&amp;"時"&amp;D22&amp;"0分～"&amp;E22&amp;"時"&amp;F22&amp;"0分、"&amp;C23&amp;"時"&amp;D23&amp;"0分～"&amp;E23&amp;"時"&amp;F23&amp;"0分",IF(AND(AA22&gt;0,AA23&gt;0,D22&gt;0,F22&gt;0,D23&gt;0,F23&gt;0),C22&amp;"時"&amp;D22&amp;"分～"&amp;E22&amp;"時"&amp;F22&amp;"分、"&amp;C23&amp;"時"&amp;D23&amp;"分～"&amp;E23&amp;"時"&amp;F23&amp;"分",IF(AND(AA22&gt;0,AA23&gt;0,D22&gt;0,F22&gt;0,D23=0,F23=0),C22&amp;"時"&amp;D22&amp;"分～"&amp;E22&amp;"時"&amp;F22&amp;"分、"&amp;C23&amp;"時"&amp;D23&amp;"0分～"&amp;E23&amp;"時"&amp;F23&amp;"0分",IF(AND(AA22&gt;0,AA23&gt;0,D22=0,F22=0,D23&gt;0,F23&gt;0),C22&amp;"時"&amp;D22&amp;"0分～"&amp;E22&amp;"時"&amp;F22&amp;"0分、"&amp;C23&amp;"時"&amp;D23&amp;"分～"&amp;E23&amp;"時"&amp;F23&amp;"分")))))))</f>
        <v>時　　　分　～　　時　　　分</v>
      </c>
      <c r="P22" s="198"/>
      <c r="Q22" s="191" t="str">
        <f>IF(AC22=0,"",IF(AC22&gt;8,"入力ミス",AC22))</f>
        <v/>
      </c>
      <c r="R22" s="192"/>
      <c r="S22" s="195"/>
      <c r="T22" s="167" t="str">
        <f>IF(K22=0,"",K22)</f>
        <v/>
      </c>
      <c r="W22" s="41">
        <f t="shared" si="0"/>
        <v>0</v>
      </c>
      <c r="X22" s="42">
        <f t="shared" si="1"/>
        <v>0</v>
      </c>
      <c r="Y22" s="43">
        <f t="shared" si="2"/>
        <v>0</v>
      </c>
      <c r="Z22" s="43">
        <f t="shared" si="3"/>
        <v>0</v>
      </c>
      <c r="AA22" s="44">
        <f>(X22-W22)-AB22-AB23</f>
        <v>0</v>
      </c>
      <c r="AB22" s="44">
        <f t="shared" si="4"/>
        <v>0</v>
      </c>
      <c r="AC22" s="263">
        <f>SUM(AA22:AA23)</f>
        <v>0</v>
      </c>
      <c r="AD22" s="248">
        <f>SUM(AB22:AB23)</f>
        <v>0</v>
      </c>
    </row>
    <row r="23" spans="1:30" ht="15" customHeight="1" x14ac:dyDescent="0.15">
      <c r="A23" s="190"/>
      <c r="B23" s="213"/>
      <c r="C23" s="19"/>
      <c r="D23" s="31"/>
      <c r="E23" s="57"/>
      <c r="F23" s="31"/>
      <c r="G23" s="35"/>
      <c r="H23" s="28"/>
      <c r="I23" s="62"/>
      <c r="J23" s="38"/>
      <c r="K23" s="244"/>
      <c r="M23" s="186"/>
      <c r="N23" s="188"/>
      <c r="O23" s="15" t="str">
        <f>IF(AD22=0,"","休憩時間")</f>
        <v/>
      </c>
      <c r="P23" s="14" t="str">
        <f>IF(AND(AB22=0,AB23=0),"",IF(AND(AB22&gt;0,AB23=0,H22=0,J22=0),G22&amp;":"&amp;H22&amp;"0 ～ "&amp;I22&amp;":"&amp;J22&amp;"0",IF(AND(AB22&gt;0,AB23=0,H22&gt;0,J22&gt;0),G22&amp;":"&amp;H22&amp;" ～ "&amp;I22&amp;":"&amp;J22,IF(AND(AB22&gt;0,AB23&gt;0,H22=0,J22=0,H23=0,J23=0),G22&amp;":"&amp;H22&amp;"0～"&amp;I22&amp;":"&amp;J22&amp;"0、"&amp;G23&amp;":"&amp;H23&amp;"0～"&amp;I23&amp;":"&amp;J23&amp;"0",IF(AND(AB22&gt;0,AB23&gt;0,H22&gt;0,J22&gt;0,H23&gt;0,J23&gt;0),G22&amp;":"&amp;H22&amp;"～"&amp;I22&amp;":"&amp;J22&amp;"、"&amp;G23&amp;":"&amp;H23&amp;"～"&amp;I23&amp;":"&amp;J23,IF(AND(AB22&gt;0,AB23&gt;0,H22&gt;0,J22&gt;0,H23=0,J23=0),G22&amp;":"&amp;H22&amp;"～"&amp;I22&amp;":"&amp;J22&amp;"、"&amp;G23&amp;":"&amp;H23&amp;"0～"&amp;I23&amp;":"&amp;J23&amp;"0",IF(AND(AB22&gt;0,AB23&gt;0,H22=0,J22=0,H23&gt;0,J23&gt;0),G22&amp;":"&amp;H22&amp;"0～"&amp;I22&amp;":"&amp;J22&amp;"0、"&amp;G23&amp;":"&amp;H23&amp;"～"&amp;I23&amp;":"&amp;J23)))))))</f>
        <v/>
      </c>
      <c r="Q23" s="265"/>
      <c r="R23" s="266"/>
      <c r="S23" s="196"/>
      <c r="T23" s="184"/>
      <c r="W23" s="45">
        <f t="shared" si="0"/>
        <v>0</v>
      </c>
      <c r="X23" s="46">
        <f t="shared" si="1"/>
        <v>0</v>
      </c>
      <c r="Y23" s="47">
        <f t="shared" si="2"/>
        <v>0</v>
      </c>
      <c r="Z23" s="47">
        <f t="shared" si="3"/>
        <v>0</v>
      </c>
      <c r="AA23" s="48">
        <f>(X23-W23)</f>
        <v>0</v>
      </c>
      <c r="AB23" s="48">
        <f t="shared" si="4"/>
        <v>0</v>
      </c>
      <c r="AC23" s="264"/>
      <c r="AD23" s="249"/>
    </row>
    <row r="24" spans="1:30" ht="15" customHeight="1" x14ac:dyDescent="0.15">
      <c r="A24" s="189">
        <v>16</v>
      </c>
      <c r="B24" s="212" t="s">
        <v>199</v>
      </c>
      <c r="C24" s="24"/>
      <c r="D24" s="30"/>
      <c r="E24" s="56"/>
      <c r="F24" s="64"/>
      <c r="G24" s="34"/>
      <c r="H24" s="27"/>
      <c r="I24" s="61"/>
      <c r="J24" s="37"/>
      <c r="K24" s="243"/>
      <c r="M24" s="208">
        <f>IF(A24=0,"",A24)</f>
        <v>16</v>
      </c>
      <c r="N24" s="209" t="str">
        <f>IF(B24=0,"",B24)</f>
        <v>金</v>
      </c>
      <c r="O24" s="197" t="str">
        <f>IF(AND(AA24=0,AA25=0),"時　　　分　～　　時　　　分",IF(AND(AA24&gt;0,AA25=0,D24=0,F24=0),C24&amp;"時"&amp;D24&amp;"0分 ～ "&amp;E24&amp;"時"&amp;F24&amp;"0分",IF(AND(AA24&gt;0,AA25=0,D24&gt;0,F24&gt;0),C24&amp;"時"&amp;D24&amp;"分 ～ "&amp;E24&amp;"時"&amp;F24&amp;"分",IF(AND(AA24&gt;0,AA25&gt;0,D24=0,F24=0,D25=0,F25=0),C24&amp;"時"&amp;D24&amp;"0分～"&amp;E24&amp;"時"&amp;F24&amp;"0分、"&amp;C25&amp;"時"&amp;D25&amp;"0分～"&amp;E25&amp;"時"&amp;F25&amp;"0分",IF(AND(AA24&gt;0,AA25&gt;0,D24&gt;0,F24&gt;0,D25&gt;0,F25&gt;0),C24&amp;"時"&amp;D24&amp;"分～"&amp;E24&amp;"時"&amp;F24&amp;"分、"&amp;C25&amp;"時"&amp;D25&amp;"分～"&amp;E25&amp;"時"&amp;F25&amp;"分",IF(AND(AA24&gt;0,AA25&gt;0,D24&gt;0,F24&gt;0,D25=0,F25=0),C24&amp;"時"&amp;D24&amp;"分～"&amp;E24&amp;"時"&amp;F24&amp;"分、"&amp;C25&amp;"時"&amp;D25&amp;"0分～"&amp;E25&amp;"時"&amp;F25&amp;"0分",IF(AND(AA24&gt;0,AA25&gt;0,D24=0,F24=0,D25&gt;0,F25&gt;0),C24&amp;"時"&amp;D24&amp;"0分～"&amp;E24&amp;"時"&amp;F24&amp;"0分、"&amp;C25&amp;"時"&amp;D25&amp;"分～"&amp;E25&amp;"時"&amp;F25&amp;"分")))))))</f>
        <v>時　　　分　～　　時　　　分</v>
      </c>
      <c r="P24" s="198"/>
      <c r="Q24" s="191" t="str">
        <f>IF(AC24=0,"",IF(AC24&gt;8,"入力ミス",AC24))</f>
        <v/>
      </c>
      <c r="R24" s="192"/>
      <c r="S24" s="207"/>
      <c r="T24" s="167" t="str">
        <f>IF(K24=0,"",K24)</f>
        <v/>
      </c>
      <c r="W24" s="41">
        <f t="shared" si="0"/>
        <v>0</v>
      </c>
      <c r="X24" s="42">
        <f t="shared" si="1"/>
        <v>0</v>
      </c>
      <c r="Y24" s="43">
        <f t="shared" si="2"/>
        <v>0</v>
      </c>
      <c r="Z24" s="43">
        <f t="shared" si="3"/>
        <v>0</v>
      </c>
      <c r="AA24" s="44">
        <f>(X24-W24)-AB24-AB25</f>
        <v>0</v>
      </c>
      <c r="AB24" s="44">
        <f t="shared" si="4"/>
        <v>0</v>
      </c>
      <c r="AC24" s="263">
        <f>SUM(AA24:AA25)</f>
        <v>0</v>
      </c>
      <c r="AD24" s="248">
        <f>SUM(AB24:AB25)</f>
        <v>0</v>
      </c>
    </row>
    <row r="25" spans="1:30" ht="15" customHeight="1" x14ac:dyDescent="0.15">
      <c r="A25" s="190"/>
      <c r="B25" s="213"/>
      <c r="C25" s="19"/>
      <c r="D25" s="31"/>
      <c r="E25" s="57"/>
      <c r="F25" s="31"/>
      <c r="G25" s="35"/>
      <c r="H25" s="28"/>
      <c r="I25" s="62"/>
      <c r="J25" s="38"/>
      <c r="K25" s="244"/>
      <c r="M25" s="208"/>
      <c r="N25" s="209"/>
      <c r="O25" s="15" t="str">
        <f>IF(AD24=0,"","休憩時間")</f>
        <v/>
      </c>
      <c r="P25" s="40" t="str">
        <f>IF(AND(AB24=0,AB25=0),"",IF(AND(AB24&gt;0,AB25=0,H24=0,J24=0),G24&amp;":"&amp;H24&amp;"0 ～ "&amp;I24&amp;":"&amp;J24&amp;"0",IF(AND(AB24&gt;0,AB25=0,H24&gt;0,J24&gt;0),G24&amp;":"&amp;H24&amp;" ～ "&amp;I24&amp;":"&amp;J24,IF(AND(AB24&gt;0,AB25&gt;0,H24=0,J24=0,H25=0,J25=0),G24&amp;":"&amp;H24&amp;"0～"&amp;I24&amp;":"&amp;J24&amp;"0、"&amp;G25&amp;":"&amp;H25&amp;"0～"&amp;I25&amp;":"&amp;J25&amp;"0",IF(AND(AB24&gt;0,AB25&gt;0,H24&gt;0,J24&gt;0,H25&gt;0,J25&gt;0),G24&amp;":"&amp;H24&amp;"～"&amp;I24&amp;":"&amp;J24&amp;"、"&amp;G25&amp;":"&amp;H25&amp;"～"&amp;I25&amp;":"&amp;J25,IF(AND(AB24&gt;0,AB25&gt;0,H24&gt;0,J24&gt;0,H25=0,J25=0),G24&amp;":"&amp;H24&amp;"～"&amp;I24&amp;":"&amp;J24&amp;"、"&amp;G25&amp;":"&amp;H25&amp;"0～"&amp;I25&amp;":"&amp;J25&amp;"0",IF(AND(AB24&gt;0,AB25&gt;0,H24=0,J24=0,H25&gt;0,J25&gt;0),G24&amp;":"&amp;H24&amp;"0～"&amp;I24&amp;":"&amp;J24&amp;"0、"&amp;G25&amp;":"&amp;H25&amp;"～"&amp;I25&amp;":"&amp;J25)))))))</f>
        <v/>
      </c>
      <c r="Q25" s="265"/>
      <c r="R25" s="266"/>
      <c r="S25" s="207"/>
      <c r="T25" s="184"/>
      <c r="W25" s="45">
        <f t="shared" si="0"/>
        <v>0</v>
      </c>
      <c r="X25" s="46">
        <f t="shared" si="1"/>
        <v>0</v>
      </c>
      <c r="Y25" s="47">
        <f t="shared" si="2"/>
        <v>0</v>
      </c>
      <c r="Z25" s="47">
        <f t="shared" si="3"/>
        <v>0</v>
      </c>
      <c r="AA25" s="48">
        <f>(X25-W25)</f>
        <v>0</v>
      </c>
      <c r="AB25" s="48">
        <f t="shared" si="4"/>
        <v>0</v>
      </c>
      <c r="AC25" s="264"/>
      <c r="AD25" s="249"/>
    </row>
    <row r="26" spans="1:30" ht="15" customHeight="1" x14ac:dyDescent="0.15">
      <c r="A26" s="189">
        <v>19</v>
      </c>
      <c r="B26" s="212" t="s">
        <v>194</v>
      </c>
      <c r="C26" s="24"/>
      <c r="D26" s="30"/>
      <c r="E26" s="56"/>
      <c r="F26" s="64"/>
      <c r="G26" s="34"/>
      <c r="H26" s="27"/>
      <c r="I26" s="61"/>
      <c r="J26" s="37"/>
      <c r="K26" s="243"/>
      <c r="M26" s="185">
        <f>IF(A26=0,"",A26)</f>
        <v>19</v>
      </c>
      <c r="N26" s="187" t="str">
        <f>IF(B26=0,"",B26)</f>
        <v>月</v>
      </c>
      <c r="O26" s="197" t="str">
        <f>IF(AND(AA26=0,AA27=0),"時　　　分　～　　時　　　分",IF(AND(AA26&gt;0,AA27=0,D26=0,F26=0),C26&amp;"時"&amp;D26&amp;"0分 ～ "&amp;E26&amp;"時"&amp;F26&amp;"0分",IF(AND(AA26&gt;0,AA27=0,D26&gt;0,F26&gt;0),C26&amp;"時"&amp;D26&amp;"分 ～ "&amp;E26&amp;"時"&amp;F26&amp;"分",IF(AND(AA26&gt;0,AA27&gt;0,D26=0,F26=0,D27=0,F27=0),C26&amp;"時"&amp;D26&amp;"0分～"&amp;E26&amp;"時"&amp;F26&amp;"0分、"&amp;C27&amp;"時"&amp;D27&amp;"0分～"&amp;E27&amp;"時"&amp;F27&amp;"0分",IF(AND(AA26&gt;0,AA27&gt;0,D26&gt;0,F26&gt;0,D27&gt;0,F27&gt;0),C26&amp;"時"&amp;D26&amp;"分～"&amp;E26&amp;"時"&amp;F26&amp;"分、"&amp;C27&amp;"時"&amp;D27&amp;"分～"&amp;E27&amp;"時"&amp;F27&amp;"分",IF(AND(AA26&gt;0,AA27&gt;0,D26&gt;0,F26&gt;0,D27=0,F27=0),C26&amp;"時"&amp;D26&amp;"分～"&amp;E26&amp;"時"&amp;F26&amp;"分、"&amp;C27&amp;"時"&amp;D27&amp;"0分～"&amp;E27&amp;"時"&amp;F27&amp;"0分",IF(AND(AA26&gt;0,AA27&gt;0,D26=0,F26=0,D27&gt;0,F27&gt;0),C26&amp;"時"&amp;D26&amp;"0分～"&amp;E26&amp;"時"&amp;F26&amp;"0分、"&amp;C27&amp;"時"&amp;D27&amp;"分～"&amp;E27&amp;"時"&amp;F27&amp;"分")))))))</f>
        <v>時　　　分　～　　時　　　分</v>
      </c>
      <c r="P26" s="198"/>
      <c r="Q26" s="191" t="str">
        <f>IF(AC26=0,"",IF(AC26&gt;8,"入力ミス",AC26))</f>
        <v/>
      </c>
      <c r="R26" s="192"/>
      <c r="S26" s="195"/>
      <c r="T26" s="167" t="str">
        <f>IF(K26=0,"",K26)</f>
        <v/>
      </c>
      <c r="W26" s="41">
        <f t="shared" si="0"/>
        <v>0</v>
      </c>
      <c r="X26" s="42">
        <f t="shared" si="1"/>
        <v>0</v>
      </c>
      <c r="Y26" s="43">
        <f t="shared" si="2"/>
        <v>0</v>
      </c>
      <c r="Z26" s="43">
        <f t="shared" si="3"/>
        <v>0</v>
      </c>
      <c r="AA26" s="44">
        <f>(X26-W26)-AB26-AB27</f>
        <v>0</v>
      </c>
      <c r="AB26" s="44">
        <f t="shared" si="4"/>
        <v>0</v>
      </c>
      <c r="AC26" s="263">
        <f>SUM(AA26:AA27)</f>
        <v>0</v>
      </c>
      <c r="AD26" s="248">
        <f>SUM(AB26:AB27)</f>
        <v>0</v>
      </c>
    </row>
    <row r="27" spans="1:30" ht="15" customHeight="1" x14ac:dyDescent="0.15">
      <c r="A27" s="190"/>
      <c r="B27" s="213"/>
      <c r="C27" s="19"/>
      <c r="D27" s="31"/>
      <c r="E27" s="57"/>
      <c r="F27" s="31"/>
      <c r="G27" s="35"/>
      <c r="H27" s="28"/>
      <c r="I27" s="62"/>
      <c r="J27" s="38"/>
      <c r="K27" s="244"/>
      <c r="M27" s="186"/>
      <c r="N27" s="188"/>
      <c r="O27" s="15" t="str">
        <f>IF(AD26=0,"","休憩時間")</f>
        <v/>
      </c>
      <c r="P27" s="40" t="str">
        <f>IF(AND(AB26=0,AB27=0),"",IF(AND(AB26&gt;0,AB27=0,H26=0,J26=0),G26&amp;":"&amp;H26&amp;"0 ～ "&amp;I26&amp;":"&amp;J26&amp;"0",IF(AND(AB26&gt;0,AB27=0,H26&gt;0,J26&gt;0),G26&amp;":"&amp;H26&amp;" ～ "&amp;I26&amp;":"&amp;J26,IF(AND(AB26&gt;0,AB27&gt;0,H26=0,J26=0,H27=0,J27=0),G26&amp;":"&amp;H26&amp;"0～"&amp;I26&amp;":"&amp;J26&amp;"0、"&amp;G27&amp;":"&amp;H27&amp;"0～"&amp;I27&amp;":"&amp;J27&amp;"0",IF(AND(AB26&gt;0,AB27&gt;0,H26&gt;0,J26&gt;0,H27&gt;0,J27&gt;0),G26&amp;":"&amp;H26&amp;"～"&amp;I26&amp;":"&amp;J26&amp;"、"&amp;G27&amp;":"&amp;H27&amp;"～"&amp;I27&amp;":"&amp;J27,IF(AND(AB26&gt;0,AB27&gt;0,H26&gt;0,J26&gt;0,H27=0,J27=0),G26&amp;":"&amp;H26&amp;"～"&amp;I26&amp;":"&amp;J26&amp;"、"&amp;G27&amp;":"&amp;H27&amp;"0～"&amp;I27&amp;":"&amp;J27&amp;"0",IF(AND(AB26&gt;0,AB27&gt;0,H26=0,J26=0,H27&gt;0,J27&gt;0),G26&amp;":"&amp;H26&amp;"0～"&amp;I26&amp;":"&amp;J26&amp;"0、"&amp;G27&amp;":"&amp;H27&amp;"～"&amp;I27&amp;":"&amp;J27)))))))</f>
        <v/>
      </c>
      <c r="Q27" s="265"/>
      <c r="R27" s="266"/>
      <c r="S27" s="196"/>
      <c r="T27" s="184"/>
      <c r="W27" s="45">
        <f t="shared" si="0"/>
        <v>0</v>
      </c>
      <c r="X27" s="46">
        <f t="shared" si="1"/>
        <v>0</v>
      </c>
      <c r="Y27" s="47">
        <f t="shared" si="2"/>
        <v>0</v>
      </c>
      <c r="Z27" s="47">
        <f t="shared" si="3"/>
        <v>0</v>
      </c>
      <c r="AA27" s="48">
        <f>(X27-W27)</f>
        <v>0</v>
      </c>
      <c r="AB27" s="48">
        <f t="shared" si="4"/>
        <v>0</v>
      </c>
      <c r="AC27" s="264"/>
      <c r="AD27" s="249"/>
    </row>
    <row r="28" spans="1:30" ht="15" customHeight="1" x14ac:dyDescent="0.15">
      <c r="A28" s="189">
        <v>20</v>
      </c>
      <c r="B28" s="212" t="s">
        <v>196</v>
      </c>
      <c r="C28" s="24"/>
      <c r="D28" s="30"/>
      <c r="E28" s="56"/>
      <c r="F28" s="64"/>
      <c r="G28" s="34"/>
      <c r="H28" s="27"/>
      <c r="I28" s="61"/>
      <c r="J28" s="37"/>
      <c r="K28" s="243"/>
      <c r="M28" s="185">
        <f>IF(A28=0,"",A28)</f>
        <v>20</v>
      </c>
      <c r="N28" s="187" t="str">
        <f>IF(B28=0,"",B28)</f>
        <v>火</v>
      </c>
      <c r="O28" s="197" t="str">
        <f>IF(AND(AA28=0,AA29=0),"時　　　分　～　　時　　　分",IF(AND(AA28&gt;0,AA29=0,D28=0,F28=0),C28&amp;"時"&amp;D28&amp;"0分 ～ "&amp;E28&amp;"時"&amp;F28&amp;"0分",IF(AND(AA28&gt;0,AA29=0,D28&gt;0,F28&gt;0),C28&amp;"時"&amp;D28&amp;"分 ～ "&amp;E28&amp;"時"&amp;F28&amp;"分",IF(AND(AA28&gt;0,AA29&gt;0,D28=0,F28=0,D29=0,F29=0),C28&amp;"時"&amp;D28&amp;"0分～"&amp;E28&amp;"時"&amp;F28&amp;"0分、"&amp;C29&amp;"時"&amp;D29&amp;"0分～"&amp;E29&amp;"時"&amp;F29&amp;"0分",IF(AND(AA28&gt;0,AA29&gt;0,D28&gt;0,F28&gt;0,D29&gt;0,F29&gt;0),C28&amp;"時"&amp;D28&amp;"分～"&amp;E28&amp;"時"&amp;F28&amp;"分、"&amp;C29&amp;"時"&amp;D29&amp;"分～"&amp;E29&amp;"時"&amp;F29&amp;"分",IF(AND(AA28&gt;0,AA29&gt;0,D28&gt;0,F28&gt;0,D29=0,F29=0),C28&amp;"時"&amp;D28&amp;"分～"&amp;E28&amp;"時"&amp;F28&amp;"分、"&amp;C29&amp;"時"&amp;D29&amp;"0分～"&amp;E29&amp;"時"&amp;F29&amp;"0分",IF(AND(AA28&gt;0,AA29&gt;0,D28=0,F28=0,D29&gt;0,F29&gt;0),C28&amp;"時"&amp;D28&amp;"0分～"&amp;E28&amp;"時"&amp;F28&amp;"0分、"&amp;C29&amp;"時"&amp;D29&amp;"分～"&amp;E29&amp;"時"&amp;F29&amp;"分")))))))</f>
        <v>時　　　分　～　　時　　　分</v>
      </c>
      <c r="P28" s="198"/>
      <c r="Q28" s="191" t="str">
        <f>IF(AC28=0,"",IF(AC28&gt;8,"入力ミス",AC28))</f>
        <v/>
      </c>
      <c r="R28" s="192"/>
      <c r="S28" s="195"/>
      <c r="T28" s="167" t="str">
        <f>IF(K28=0,"",K28)</f>
        <v/>
      </c>
      <c r="W28" s="41">
        <f t="shared" si="0"/>
        <v>0</v>
      </c>
      <c r="X28" s="42">
        <f t="shared" si="1"/>
        <v>0</v>
      </c>
      <c r="Y28" s="43">
        <f t="shared" si="2"/>
        <v>0</v>
      </c>
      <c r="Z28" s="43">
        <f t="shared" si="3"/>
        <v>0</v>
      </c>
      <c r="AA28" s="44">
        <f>(X28-W28)-AB28-AB29</f>
        <v>0</v>
      </c>
      <c r="AB28" s="44">
        <f t="shared" si="4"/>
        <v>0</v>
      </c>
      <c r="AC28" s="263">
        <f>SUM(AA28:AA29)</f>
        <v>0</v>
      </c>
      <c r="AD28" s="248">
        <f>SUM(AB28:AB29)</f>
        <v>0</v>
      </c>
    </row>
    <row r="29" spans="1:30" ht="15" customHeight="1" x14ac:dyDescent="0.15">
      <c r="A29" s="190"/>
      <c r="B29" s="213"/>
      <c r="C29" s="19"/>
      <c r="D29" s="31"/>
      <c r="E29" s="57"/>
      <c r="F29" s="31"/>
      <c r="G29" s="35"/>
      <c r="H29" s="28"/>
      <c r="I29" s="62"/>
      <c r="J29" s="38"/>
      <c r="K29" s="244"/>
      <c r="M29" s="186"/>
      <c r="N29" s="188"/>
      <c r="O29" s="15" t="str">
        <f>IF(AD28=0,"","休憩時間")</f>
        <v/>
      </c>
      <c r="P29" s="40" t="str">
        <f>IF(AND(AB28=0,AB29=0),"",IF(AND(AB28&gt;0,AB29=0,H28=0,J28=0),G28&amp;":"&amp;H28&amp;"0 ～ "&amp;I28&amp;":"&amp;J28&amp;"0",IF(AND(AB28&gt;0,AB29=0,H28&gt;0,J28&gt;0),G28&amp;":"&amp;H28&amp;" ～ "&amp;I28&amp;":"&amp;J28,IF(AND(AB28&gt;0,AB29&gt;0,H28=0,J28=0,H29=0,J29=0),G28&amp;":"&amp;H28&amp;"0～"&amp;I28&amp;":"&amp;J28&amp;"0、"&amp;G29&amp;":"&amp;H29&amp;"0～"&amp;I29&amp;":"&amp;J29&amp;"0",IF(AND(AB28&gt;0,AB29&gt;0,H28&gt;0,J28&gt;0,H29&gt;0,J29&gt;0),G28&amp;":"&amp;H28&amp;"～"&amp;I28&amp;":"&amp;J28&amp;"、"&amp;G29&amp;":"&amp;H29&amp;"～"&amp;I29&amp;":"&amp;J29,IF(AND(AB28&gt;0,AB29&gt;0,H28&gt;0,J28&gt;0,H29=0,J29=0),G28&amp;":"&amp;H28&amp;"～"&amp;I28&amp;":"&amp;J28&amp;"、"&amp;G29&amp;":"&amp;H29&amp;"0～"&amp;I29&amp;":"&amp;J29&amp;"0",IF(AND(AB28&gt;0,AB29&gt;0,H28=0,J28=0,H29&gt;0,J29&gt;0),G28&amp;":"&amp;H28&amp;"0～"&amp;I28&amp;":"&amp;J28&amp;"0、"&amp;G29&amp;":"&amp;H29&amp;"～"&amp;I29&amp;":"&amp;J29)))))))</f>
        <v/>
      </c>
      <c r="Q29" s="265"/>
      <c r="R29" s="266"/>
      <c r="S29" s="196"/>
      <c r="T29" s="184"/>
      <c r="W29" s="45">
        <f t="shared" si="0"/>
        <v>0</v>
      </c>
      <c r="X29" s="46">
        <f t="shared" si="1"/>
        <v>0</v>
      </c>
      <c r="Y29" s="47">
        <f t="shared" si="2"/>
        <v>0</v>
      </c>
      <c r="Z29" s="47">
        <f t="shared" si="3"/>
        <v>0</v>
      </c>
      <c r="AA29" s="48">
        <f>(X29-W29)</f>
        <v>0</v>
      </c>
      <c r="AB29" s="48">
        <f t="shared" si="4"/>
        <v>0</v>
      </c>
      <c r="AC29" s="264"/>
      <c r="AD29" s="249"/>
    </row>
    <row r="30" spans="1:30" ht="15" customHeight="1" x14ac:dyDescent="0.15">
      <c r="A30" s="189">
        <v>21</v>
      </c>
      <c r="B30" s="212" t="s">
        <v>200</v>
      </c>
      <c r="C30" s="24"/>
      <c r="D30" s="30"/>
      <c r="E30" s="56"/>
      <c r="F30" s="64"/>
      <c r="G30" s="34"/>
      <c r="H30" s="27"/>
      <c r="I30" s="61"/>
      <c r="J30" s="37"/>
      <c r="K30" s="243"/>
      <c r="M30" s="185">
        <f>IF(A30=0,"",A30)</f>
        <v>21</v>
      </c>
      <c r="N30" s="187" t="str">
        <f>IF(B30=0,"",B30)</f>
        <v>水</v>
      </c>
      <c r="O30" s="197" t="str">
        <f>IF(AND(AA30=0,AA31=0),"時　　　分　～　　時　　　分",IF(AND(AA30&gt;0,AA31=0,D30=0,F30=0),C30&amp;"時"&amp;D30&amp;"0分 ～ "&amp;E30&amp;"時"&amp;F30&amp;"0分",IF(AND(AA30&gt;0,AA31=0,D30&gt;0,F30&gt;0),C30&amp;"時"&amp;D30&amp;"分 ～ "&amp;E30&amp;"時"&amp;F30&amp;"分",IF(AND(AA30&gt;0,AA31&gt;0,D30=0,F30=0,D31=0,F31=0),C30&amp;"時"&amp;D30&amp;"0分～"&amp;E30&amp;"時"&amp;F30&amp;"0分、"&amp;C31&amp;"時"&amp;D31&amp;"0分～"&amp;E31&amp;"時"&amp;F31&amp;"0分",IF(AND(AA30&gt;0,AA31&gt;0,D30&gt;0,F30&gt;0,D31&gt;0,F31&gt;0),C30&amp;"時"&amp;D30&amp;"分～"&amp;E30&amp;"時"&amp;F30&amp;"分、"&amp;C31&amp;"時"&amp;D31&amp;"分～"&amp;E31&amp;"時"&amp;F31&amp;"分",IF(AND(AA30&gt;0,AA31&gt;0,D30&gt;0,F30&gt;0,D31=0,F31=0),C30&amp;"時"&amp;D30&amp;"分～"&amp;E30&amp;"時"&amp;F30&amp;"分、"&amp;C31&amp;"時"&amp;D31&amp;"0分～"&amp;E31&amp;"時"&amp;F31&amp;"0分",IF(AND(AA30&gt;0,AA31&gt;0,D30=0,F30=0,D31&gt;0,F31&gt;0),C30&amp;"時"&amp;D30&amp;"0分～"&amp;E30&amp;"時"&amp;F30&amp;"0分、"&amp;C31&amp;"時"&amp;D31&amp;"分～"&amp;E31&amp;"時"&amp;F31&amp;"分")))))))</f>
        <v>時　　　分　～　　時　　　分</v>
      </c>
      <c r="P30" s="198"/>
      <c r="Q30" s="191" t="str">
        <f>IF(AC30=0,"",IF(AC30&gt;8,"入力ミス",AC30))</f>
        <v/>
      </c>
      <c r="R30" s="192"/>
      <c r="S30" s="195"/>
      <c r="T30" s="167" t="str">
        <f>IF(K30=0,"",K30)</f>
        <v/>
      </c>
      <c r="W30" s="41">
        <f t="shared" si="0"/>
        <v>0</v>
      </c>
      <c r="X30" s="42">
        <f t="shared" si="1"/>
        <v>0</v>
      </c>
      <c r="Y30" s="43">
        <f t="shared" si="2"/>
        <v>0</v>
      </c>
      <c r="Z30" s="43">
        <f t="shared" si="3"/>
        <v>0</v>
      </c>
      <c r="AA30" s="44">
        <f>(X30-W30)-AB30-AB31</f>
        <v>0</v>
      </c>
      <c r="AB30" s="44">
        <f t="shared" si="4"/>
        <v>0</v>
      </c>
      <c r="AC30" s="263">
        <f>SUM(AA30:AA31)</f>
        <v>0</v>
      </c>
      <c r="AD30" s="248">
        <f>SUM(AB30:AB31)</f>
        <v>0</v>
      </c>
    </row>
    <row r="31" spans="1:30" ht="15" customHeight="1" x14ac:dyDescent="0.15">
      <c r="A31" s="190"/>
      <c r="B31" s="213"/>
      <c r="C31" s="19"/>
      <c r="D31" s="31"/>
      <c r="E31" s="57"/>
      <c r="F31" s="31"/>
      <c r="G31" s="35"/>
      <c r="H31" s="28"/>
      <c r="I31" s="62"/>
      <c r="J31" s="38"/>
      <c r="K31" s="244"/>
      <c r="M31" s="186"/>
      <c r="N31" s="188"/>
      <c r="O31" s="15" t="str">
        <f>IF(AD30=0,"","休憩時間")</f>
        <v/>
      </c>
      <c r="P31" s="40" t="str">
        <f>IF(AND(AB30=0,AB31=0),"",IF(AND(AB30&gt;0,AB31=0,H30=0,J30=0),G30&amp;":"&amp;H30&amp;"0 ～ "&amp;I30&amp;":"&amp;J30&amp;"0",IF(AND(AB30&gt;0,AB31=0,H30&gt;0,J30&gt;0),G30&amp;":"&amp;H30&amp;" ～ "&amp;I30&amp;":"&amp;J30,IF(AND(AB30&gt;0,AB31&gt;0,H30=0,J30=0,H31=0,J31=0),G30&amp;":"&amp;H30&amp;"0～"&amp;I30&amp;":"&amp;J30&amp;"0、"&amp;G31&amp;":"&amp;H31&amp;"0～"&amp;I31&amp;":"&amp;J31&amp;"0",IF(AND(AB30&gt;0,AB31&gt;0,H30&gt;0,J30&gt;0,H31&gt;0,J31&gt;0),G30&amp;":"&amp;H30&amp;"～"&amp;I30&amp;":"&amp;J30&amp;"、"&amp;G31&amp;":"&amp;H31&amp;"～"&amp;I31&amp;":"&amp;J31,IF(AND(AB30&gt;0,AB31&gt;0,H30&gt;0,J30&gt;0,H31=0,J31=0),G30&amp;":"&amp;H30&amp;"～"&amp;I30&amp;":"&amp;J30&amp;"、"&amp;G31&amp;":"&amp;H31&amp;"0～"&amp;I31&amp;":"&amp;J31&amp;"0",IF(AND(AB30&gt;0,AB31&gt;0,H30=0,J30=0,H31&gt;0,J31&gt;0),G30&amp;":"&amp;H30&amp;"0～"&amp;I30&amp;":"&amp;J30&amp;"0、"&amp;G31&amp;":"&amp;H31&amp;"～"&amp;I31&amp;":"&amp;J31)))))))</f>
        <v/>
      </c>
      <c r="Q31" s="265"/>
      <c r="R31" s="266"/>
      <c r="S31" s="196"/>
      <c r="T31" s="184"/>
      <c r="W31" s="45">
        <f t="shared" si="0"/>
        <v>0</v>
      </c>
      <c r="X31" s="46">
        <f t="shared" si="1"/>
        <v>0</v>
      </c>
      <c r="Y31" s="47">
        <f t="shared" si="2"/>
        <v>0</v>
      </c>
      <c r="Z31" s="47">
        <f t="shared" si="3"/>
        <v>0</v>
      </c>
      <c r="AA31" s="48">
        <f>(X31-W31)</f>
        <v>0</v>
      </c>
      <c r="AB31" s="48">
        <f t="shared" si="4"/>
        <v>0</v>
      </c>
      <c r="AC31" s="264"/>
      <c r="AD31" s="249"/>
    </row>
    <row r="32" spans="1:30" ht="15" customHeight="1" x14ac:dyDescent="0.15">
      <c r="A32" s="189">
        <v>22</v>
      </c>
      <c r="B32" s="212" t="s">
        <v>198</v>
      </c>
      <c r="C32" s="24"/>
      <c r="D32" s="30"/>
      <c r="E32" s="56"/>
      <c r="F32" s="64"/>
      <c r="G32" s="34"/>
      <c r="H32" s="27"/>
      <c r="I32" s="61"/>
      <c r="J32" s="37"/>
      <c r="K32" s="243"/>
      <c r="M32" s="185">
        <f>IF(A32=0,"",A32)</f>
        <v>22</v>
      </c>
      <c r="N32" s="187" t="str">
        <f>IF(B32=0,"",B32)</f>
        <v>木</v>
      </c>
      <c r="O32" s="197" t="str">
        <f>IF(AND(AA32=0,AA33=0),"時　　　分　～　　時　　　分",IF(AND(AA32&gt;0,AA33=0,D32=0,F32=0),C32&amp;"時"&amp;D32&amp;"0分 ～ "&amp;E32&amp;"時"&amp;F32&amp;"0分",IF(AND(AA32&gt;0,AA33=0,D32&gt;0,F32&gt;0),C32&amp;"時"&amp;D32&amp;"分 ～ "&amp;E32&amp;"時"&amp;F32&amp;"分",IF(AND(AA32&gt;0,AA33&gt;0,D32=0,F32=0,D33=0,F33=0),C32&amp;"時"&amp;D32&amp;"0分～"&amp;E32&amp;"時"&amp;F32&amp;"0分、"&amp;C33&amp;"時"&amp;D33&amp;"0分～"&amp;E33&amp;"時"&amp;F33&amp;"0分",IF(AND(AA32&gt;0,AA33&gt;0,D32&gt;0,F32&gt;0,D33&gt;0,F33&gt;0),C32&amp;"時"&amp;D32&amp;"分～"&amp;E32&amp;"時"&amp;F32&amp;"分、"&amp;C33&amp;"時"&amp;D33&amp;"分～"&amp;E33&amp;"時"&amp;F33&amp;"分",IF(AND(AA32&gt;0,AA33&gt;0,D32&gt;0,F32&gt;0,D33=0,F33=0),C32&amp;"時"&amp;D32&amp;"分～"&amp;E32&amp;"時"&amp;F32&amp;"分、"&amp;C33&amp;"時"&amp;D33&amp;"0分～"&amp;E33&amp;"時"&amp;F33&amp;"0分",IF(AND(AA32&gt;0,AA33&gt;0,D32=0,F32=0,D33&gt;0,F33&gt;0),C32&amp;"時"&amp;D32&amp;"0分～"&amp;E32&amp;"時"&amp;F32&amp;"0分、"&amp;C33&amp;"時"&amp;D33&amp;"分～"&amp;E33&amp;"時"&amp;F33&amp;"分")))))))</f>
        <v>時　　　分　～　　時　　　分</v>
      </c>
      <c r="P32" s="198"/>
      <c r="Q32" s="191" t="str">
        <f>IF(AC32=0,"",IF(AC32&gt;8,"入力ミス",AC32))</f>
        <v/>
      </c>
      <c r="R32" s="192"/>
      <c r="S32" s="195"/>
      <c r="T32" s="167" t="str">
        <f>IF(K32=0,"",K32)</f>
        <v/>
      </c>
      <c r="W32" s="41">
        <f t="shared" si="0"/>
        <v>0</v>
      </c>
      <c r="X32" s="42">
        <f t="shared" si="1"/>
        <v>0</v>
      </c>
      <c r="Y32" s="43">
        <f t="shared" si="2"/>
        <v>0</v>
      </c>
      <c r="Z32" s="43">
        <f t="shared" si="3"/>
        <v>0</v>
      </c>
      <c r="AA32" s="44">
        <f>(X32-W32)-AB32-AB33</f>
        <v>0</v>
      </c>
      <c r="AB32" s="44">
        <f t="shared" si="4"/>
        <v>0</v>
      </c>
      <c r="AC32" s="263">
        <f>SUM(AA32:AA33)</f>
        <v>0</v>
      </c>
      <c r="AD32" s="248">
        <f>SUM(AB32:AB33)</f>
        <v>0</v>
      </c>
    </row>
    <row r="33" spans="1:30" ht="15" customHeight="1" x14ac:dyDescent="0.15">
      <c r="A33" s="190"/>
      <c r="B33" s="213"/>
      <c r="C33" s="19"/>
      <c r="D33" s="31"/>
      <c r="E33" s="57"/>
      <c r="F33" s="31"/>
      <c r="G33" s="35"/>
      <c r="H33" s="28"/>
      <c r="I33" s="62"/>
      <c r="J33" s="38"/>
      <c r="K33" s="244"/>
      <c r="M33" s="186"/>
      <c r="N33" s="188"/>
      <c r="O33" s="15" t="str">
        <f>IF(AD32=0,"","休憩時間")</f>
        <v/>
      </c>
      <c r="P33" s="14" t="str">
        <f>IF(AND(AB32=0,AB33=0),"",IF(AND(AB32&gt;0,AB33=0,H32=0,J32=0),G32&amp;":"&amp;H32&amp;"0 ～ "&amp;I32&amp;":"&amp;J32&amp;"0",IF(AND(AB32&gt;0,AB33=0,H32&gt;0,J32&gt;0),G32&amp;":"&amp;H32&amp;" ～ "&amp;I32&amp;":"&amp;J32,IF(AND(AB32&gt;0,AB33&gt;0,H32=0,J32=0,H33=0,J33=0),G32&amp;":"&amp;H32&amp;"0～"&amp;I32&amp;":"&amp;J32&amp;"0、"&amp;G33&amp;":"&amp;H33&amp;"0～"&amp;I33&amp;":"&amp;J33&amp;"0",IF(AND(AB32&gt;0,AB33&gt;0,H32&gt;0,J32&gt;0,H33&gt;0,J33&gt;0),G32&amp;":"&amp;H32&amp;"～"&amp;I32&amp;":"&amp;J32&amp;"、"&amp;G33&amp;":"&amp;H33&amp;"～"&amp;I33&amp;":"&amp;J33,IF(AND(AB32&gt;0,AB33&gt;0,H32&gt;0,J32&gt;0,H33=0,J33=0),G32&amp;":"&amp;H32&amp;"～"&amp;I32&amp;":"&amp;J32&amp;"、"&amp;G33&amp;":"&amp;H33&amp;"0～"&amp;I33&amp;":"&amp;J33&amp;"0",IF(AND(AB32&gt;0,AB33&gt;0,H32=0,J32=0,H33&gt;0,J33&gt;0),G32&amp;":"&amp;H32&amp;"0～"&amp;I32&amp;":"&amp;J32&amp;"0、"&amp;G33&amp;":"&amp;H33&amp;"～"&amp;I33&amp;":"&amp;J33)))))))</f>
        <v/>
      </c>
      <c r="Q33" s="265"/>
      <c r="R33" s="266"/>
      <c r="S33" s="196"/>
      <c r="T33" s="184"/>
      <c r="W33" s="45">
        <f t="shared" si="0"/>
        <v>0</v>
      </c>
      <c r="X33" s="46">
        <f t="shared" si="1"/>
        <v>0</v>
      </c>
      <c r="Y33" s="47">
        <f t="shared" si="2"/>
        <v>0</v>
      </c>
      <c r="Z33" s="47">
        <f t="shared" si="3"/>
        <v>0</v>
      </c>
      <c r="AA33" s="48">
        <f>(X33-W33)</f>
        <v>0</v>
      </c>
      <c r="AB33" s="48">
        <f t="shared" si="4"/>
        <v>0</v>
      </c>
      <c r="AC33" s="264"/>
      <c r="AD33" s="249"/>
    </row>
    <row r="34" spans="1:30" ht="15" customHeight="1" x14ac:dyDescent="0.15">
      <c r="A34" s="189">
        <v>23</v>
      </c>
      <c r="B34" s="212" t="s">
        <v>199</v>
      </c>
      <c r="C34" s="24"/>
      <c r="D34" s="30"/>
      <c r="E34" s="56"/>
      <c r="F34" s="64"/>
      <c r="G34" s="34"/>
      <c r="H34" s="27"/>
      <c r="I34" s="61"/>
      <c r="J34" s="37"/>
      <c r="K34" s="243"/>
      <c r="M34" s="185">
        <f>IF(A34=0,"",A34)</f>
        <v>23</v>
      </c>
      <c r="N34" s="187" t="str">
        <f>IF(B34=0,"",B34)</f>
        <v>金</v>
      </c>
      <c r="O34" s="197" t="str">
        <f>IF(AND(AA34=0,AA35=0),"時　　　分　～　　時　　　分",IF(AND(AA34&gt;0,AA35=0,D34=0,F34=0),C34&amp;"時"&amp;D34&amp;"0分 ～ "&amp;E34&amp;"時"&amp;F34&amp;"0分",IF(AND(AA34&gt;0,AA35=0,D34&gt;0,F34&gt;0),C34&amp;"時"&amp;D34&amp;"分 ～ "&amp;E34&amp;"時"&amp;F34&amp;"分",IF(AND(AA34&gt;0,AA35&gt;0,D34=0,F34=0,D35=0,F35=0),C34&amp;"時"&amp;D34&amp;"0分～"&amp;E34&amp;"時"&amp;F34&amp;"0分、"&amp;C35&amp;"時"&amp;D35&amp;"0分～"&amp;E35&amp;"時"&amp;F35&amp;"0分",IF(AND(AA34&gt;0,AA35&gt;0,D34&gt;0,F34&gt;0,D35&gt;0,F35&gt;0),C34&amp;"時"&amp;D34&amp;"分～"&amp;E34&amp;"時"&amp;F34&amp;"分、"&amp;C35&amp;"時"&amp;D35&amp;"分～"&amp;E35&amp;"時"&amp;F35&amp;"分",IF(AND(AA34&gt;0,AA35&gt;0,D34&gt;0,F34&gt;0,D35=0,F35=0),C34&amp;"時"&amp;D34&amp;"分～"&amp;E34&amp;"時"&amp;F34&amp;"分、"&amp;C35&amp;"時"&amp;D35&amp;"0分～"&amp;E35&amp;"時"&amp;F35&amp;"0分",IF(AND(AA34&gt;0,AA35&gt;0,D34=0,F34=0,D35&gt;0,F35&gt;0),C34&amp;"時"&amp;D34&amp;"0分～"&amp;E34&amp;"時"&amp;F34&amp;"0分、"&amp;C35&amp;"時"&amp;D35&amp;"分～"&amp;E35&amp;"時"&amp;F35&amp;"分")))))))</f>
        <v>時　　　分　～　　時　　　分</v>
      </c>
      <c r="P34" s="198"/>
      <c r="Q34" s="191" t="str">
        <f>IF(AC34=0,"",IF(AC34&gt;8,"入力ミス",AC34))</f>
        <v/>
      </c>
      <c r="R34" s="192"/>
      <c r="S34" s="195"/>
      <c r="T34" s="167" t="str">
        <f>IF(K34=0,"",K34)</f>
        <v/>
      </c>
      <c r="W34" s="41">
        <f t="shared" si="0"/>
        <v>0</v>
      </c>
      <c r="X34" s="42">
        <f t="shared" si="1"/>
        <v>0</v>
      </c>
      <c r="Y34" s="43">
        <f t="shared" si="2"/>
        <v>0</v>
      </c>
      <c r="Z34" s="43">
        <f t="shared" si="3"/>
        <v>0</v>
      </c>
      <c r="AA34" s="44">
        <f>(X34-W34)-AB34-AB35</f>
        <v>0</v>
      </c>
      <c r="AB34" s="44">
        <f t="shared" si="4"/>
        <v>0</v>
      </c>
      <c r="AC34" s="263">
        <f>SUM(AA34:AA35)</f>
        <v>0</v>
      </c>
      <c r="AD34" s="248">
        <f>SUM(AB34:AB35)</f>
        <v>0</v>
      </c>
    </row>
    <row r="35" spans="1:30" ht="15" customHeight="1" x14ac:dyDescent="0.15">
      <c r="A35" s="190"/>
      <c r="B35" s="213"/>
      <c r="C35" s="19"/>
      <c r="D35" s="31"/>
      <c r="E35" s="57"/>
      <c r="F35" s="31"/>
      <c r="G35" s="35"/>
      <c r="H35" s="28"/>
      <c r="I35" s="62"/>
      <c r="J35" s="38"/>
      <c r="K35" s="244"/>
      <c r="M35" s="186"/>
      <c r="N35" s="188"/>
      <c r="O35" s="15" t="str">
        <f>IF(AD34=0,"","休憩時間")</f>
        <v/>
      </c>
      <c r="P35" s="40" t="str">
        <f>IF(AND(AB34=0,AB35=0),"",IF(AND(AB34&gt;0,AB35=0,H34=0,J34=0),G34&amp;":"&amp;H34&amp;"0 ～ "&amp;I34&amp;":"&amp;J34&amp;"0",IF(AND(AB34&gt;0,AB35=0,H34&gt;0,J34&gt;0),G34&amp;":"&amp;H34&amp;" ～ "&amp;I34&amp;":"&amp;J34,IF(AND(AB34&gt;0,AB35&gt;0,H34=0,J34=0,H35=0,J35=0),G34&amp;":"&amp;H34&amp;"0～"&amp;I34&amp;":"&amp;J34&amp;"0、"&amp;G35&amp;":"&amp;H35&amp;"0～"&amp;I35&amp;":"&amp;J35&amp;"0",IF(AND(AB34&gt;0,AB35&gt;0,H34&gt;0,J34&gt;0,H35&gt;0,J35&gt;0),G34&amp;":"&amp;H34&amp;"～"&amp;I34&amp;":"&amp;J34&amp;"、"&amp;G35&amp;":"&amp;H35&amp;"～"&amp;I35&amp;":"&amp;J35,IF(AND(AB34&gt;0,AB35&gt;0,H34&gt;0,J34&gt;0,H35=0,J35=0),G34&amp;":"&amp;H34&amp;"～"&amp;I34&amp;":"&amp;J34&amp;"、"&amp;G35&amp;":"&amp;H35&amp;"0～"&amp;I35&amp;":"&amp;J35&amp;"0",IF(AND(AB34&gt;0,AB35&gt;0,H34=0,J34=0,H35&gt;0,J35&gt;0),G34&amp;":"&amp;H34&amp;"0～"&amp;I34&amp;":"&amp;J34&amp;"0、"&amp;G35&amp;":"&amp;H35&amp;"～"&amp;I35&amp;":"&amp;J35)))))))</f>
        <v/>
      </c>
      <c r="Q35" s="265"/>
      <c r="R35" s="266"/>
      <c r="S35" s="196"/>
      <c r="T35" s="184"/>
      <c r="W35" s="45">
        <f t="shared" si="0"/>
        <v>0</v>
      </c>
      <c r="X35" s="46">
        <f t="shared" si="1"/>
        <v>0</v>
      </c>
      <c r="Y35" s="47">
        <f t="shared" si="2"/>
        <v>0</v>
      </c>
      <c r="Z35" s="47">
        <f t="shared" si="3"/>
        <v>0</v>
      </c>
      <c r="AA35" s="48">
        <f>(X35-W35)</f>
        <v>0</v>
      </c>
      <c r="AB35" s="48">
        <f t="shared" si="4"/>
        <v>0</v>
      </c>
      <c r="AC35" s="264"/>
      <c r="AD35" s="249"/>
    </row>
    <row r="36" spans="1:30" ht="15" customHeight="1" x14ac:dyDescent="0.15">
      <c r="A36" s="189">
        <v>26</v>
      </c>
      <c r="B36" s="212" t="s">
        <v>194</v>
      </c>
      <c r="C36" s="24"/>
      <c r="D36" s="30"/>
      <c r="E36" s="56"/>
      <c r="F36" s="64"/>
      <c r="G36" s="34"/>
      <c r="H36" s="27"/>
      <c r="I36" s="61"/>
      <c r="J36" s="37"/>
      <c r="K36" s="243"/>
      <c r="M36" s="185">
        <f>IF(A36=0,"",A36)</f>
        <v>26</v>
      </c>
      <c r="N36" s="187" t="str">
        <f>IF(B36=0,"",B36)</f>
        <v>月</v>
      </c>
      <c r="O36" s="197" t="str">
        <f>IF(AND(AA36=0,AA37=0),"時　　　分　～　　時　　　分",IF(AND(AA36&gt;0,AA37=0,D36=0,F36=0),C36&amp;"時"&amp;D36&amp;"0分 ～ "&amp;E36&amp;"時"&amp;F36&amp;"0分",IF(AND(AA36&gt;0,AA37=0,D36&gt;0,F36&gt;0),C36&amp;"時"&amp;D36&amp;"分 ～ "&amp;E36&amp;"時"&amp;F36&amp;"分",IF(AND(AA36&gt;0,AA37&gt;0,D36=0,F36=0,D37=0,F37=0),C36&amp;"時"&amp;D36&amp;"0分～"&amp;E36&amp;"時"&amp;F36&amp;"0分、"&amp;C37&amp;"時"&amp;D37&amp;"0分～"&amp;E37&amp;"時"&amp;F37&amp;"0分",IF(AND(AA36&gt;0,AA37&gt;0,D36&gt;0,F36&gt;0,D37&gt;0,F37&gt;0),C36&amp;"時"&amp;D36&amp;"分～"&amp;E36&amp;"時"&amp;F36&amp;"分、"&amp;C37&amp;"時"&amp;D37&amp;"分～"&amp;E37&amp;"時"&amp;F37&amp;"分",IF(AND(AA36&gt;0,AA37&gt;0,D36&gt;0,F36&gt;0,D37=0,F37=0),C36&amp;"時"&amp;D36&amp;"分～"&amp;E36&amp;"時"&amp;F36&amp;"分、"&amp;C37&amp;"時"&amp;D37&amp;"0分～"&amp;E37&amp;"時"&amp;F37&amp;"0分",IF(AND(AA36&gt;0,AA37&gt;0,D36=0,F36=0,D37&gt;0,F37&gt;0),C36&amp;"時"&amp;D36&amp;"0分～"&amp;E36&amp;"時"&amp;F36&amp;"0分、"&amp;C37&amp;"時"&amp;D37&amp;"分～"&amp;E37&amp;"時"&amp;F37&amp;"分")))))))</f>
        <v>時　　　分　～　　時　　　分</v>
      </c>
      <c r="P36" s="198"/>
      <c r="Q36" s="191" t="str">
        <f>IF(AC36=0,"",IF(AC36&gt;8,"入力ミス",AC36))</f>
        <v/>
      </c>
      <c r="R36" s="192"/>
      <c r="S36" s="195"/>
      <c r="T36" s="167" t="str">
        <f>IF(K36=0,"",K36)</f>
        <v/>
      </c>
      <c r="W36" s="41">
        <f t="shared" si="0"/>
        <v>0</v>
      </c>
      <c r="X36" s="42">
        <f t="shared" si="1"/>
        <v>0</v>
      </c>
      <c r="Y36" s="43">
        <f t="shared" si="2"/>
        <v>0</v>
      </c>
      <c r="Z36" s="43">
        <f t="shared" si="3"/>
        <v>0</v>
      </c>
      <c r="AA36" s="44">
        <f>(X36-W36)-AB36-AB37</f>
        <v>0</v>
      </c>
      <c r="AB36" s="44">
        <f t="shared" si="4"/>
        <v>0</v>
      </c>
      <c r="AC36" s="263">
        <f>SUM(AA36:AA37)</f>
        <v>0</v>
      </c>
      <c r="AD36" s="248">
        <f>SUM(AB36:AB37)</f>
        <v>0</v>
      </c>
    </row>
    <row r="37" spans="1:30" ht="15" customHeight="1" x14ac:dyDescent="0.15">
      <c r="A37" s="190"/>
      <c r="B37" s="213"/>
      <c r="C37" s="19"/>
      <c r="D37" s="31"/>
      <c r="E37" s="57"/>
      <c r="F37" s="31"/>
      <c r="G37" s="35"/>
      <c r="H37" s="28"/>
      <c r="I37" s="62"/>
      <c r="J37" s="38"/>
      <c r="K37" s="244"/>
      <c r="M37" s="186"/>
      <c r="N37" s="188"/>
      <c r="O37" s="15" t="str">
        <f>IF(AD36=0,"","休憩時間")</f>
        <v/>
      </c>
      <c r="P37" s="40" t="str">
        <f>IF(AND(AB36=0,AB37=0),"",IF(AND(AB36&gt;0,AB37=0,H36=0,J36=0),G36&amp;":"&amp;H36&amp;"0 ～ "&amp;I36&amp;":"&amp;J36&amp;"0",IF(AND(AB36&gt;0,AB37=0,H36&gt;0,J36&gt;0),G36&amp;":"&amp;H36&amp;" ～ "&amp;I36&amp;":"&amp;J36,IF(AND(AB36&gt;0,AB37&gt;0,H36=0,J36=0,H37=0,J37=0),G36&amp;":"&amp;H36&amp;"0～"&amp;I36&amp;":"&amp;J36&amp;"0、"&amp;G37&amp;":"&amp;H37&amp;"0～"&amp;I37&amp;":"&amp;J37&amp;"0",IF(AND(AB36&gt;0,AB37&gt;0,H36&gt;0,J36&gt;0,H37&gt;0,J37&gt;0),G36&amp;":"&amp;H36&amp;"～"&amp;I36&amp;":"&amp;J36&amp;"、"&amp;G37&amp;":"&amp;H37&amp;"～"&amp;I37&amp;":"&amp;J37,IF(AND(AB36&gt;0,AB37&gt;0,H36&gt;0,J36&gt;0,H37=0,J37=0),G36&amp;":"&amp;H36&amp;"～"&amp;I36&amp;":"&amp;J36&amp;"、"&amp;G37&amp;":"&amp;H37&amp;"0～"&amp;I37&amp;":"&amp;J37&amp;"0",IF(AND(AB36&gt;0,AB37&gt;0,H36=0,J36=0,H37&gt;0,J37&gt;0),G36&amp;":"&amp;H36&amp;"0～"&amp;I36&amp;":"&amp;J36&amp;"0、"&amp;G37&amp;":"&amp;H37&amp;"～"&amp;I37&amp;":"&amp;J37)))))))</f>
        <v/>
      </c>
      <c r="Q37" s="265"/>
      <c r="R37" s="266"/>
      <c r="S37" s="196"/>
      <c r="T37" s="184"/>
      <c r="W37" s="45">
        <f t="shared" si="0"/>
        <v>0</v>
      </c>
      <c r="X37" s="46">
        <f t="shared" si="1"/>
        <v>0</v>
      </c>
      <c r="Y37" s="47">
        <f t="shared" si="2"/>
        <v>0</v>
      </c>
      <c r="Z37" s="47">
        <f t="shared" si="3"/>
        <v>0</v>
      </c>
      <c r="AA37" s="48">
        <f>(X37-W37)</f>
        <v>0</v>
      </c>
      <c r="AB37" s="48">
        <f t="shared" si="4"/>
        <v>0</v>
      </c>
      <c r="AC37" s="264"/>
      <c r="AD37" s="249"/>
    </row>
    <row r="38" spans="1:30" ht="15" customHeight="1" x14ac:dyDescent="0.15">
      <c r="A38" s="189">
        <v>27</v>
      </c>
      <c r="B38" s="212" t="s">
        <v>196</v>
      </c>
      <c r="C38" s="24"/>
      <c r="D38" s="30"/>
      <c r="E38" s="56"/>
      <c r="F38" s="64"/>
      <c r="G38" s="34"/>
      <c r="H38" s="27"/>
      <c r="I38" s="61"/>
      <c r="J38" s="37"/>
      <c r="K38" s="243"/>
      <c r="M38" s="185">
        <f>IF(A38=0,"",A38)</f>
        <v>27</v>
      </c>
      <c r="N38" s="187" t="str">
        <f>IF(B38=0,"",B38)</f>
        <v>火</v>
      </c>
      <c r="O38" s="197" t="str">
        <f>IF(AND(AA38=0,AA39=0),"時　　　分　～　　時　　　分",IF(AND(AA38&gt;0,AA39=0,D38=0,F38=0),C38&amp;"時"&amp;D38&amp;"0分 ～ "&amp;E38&amp;"時"&amp;F38&amp;"0分",IF(AND(AA38&gt;0,AA39=0,D38&gt;0,F38&gt;0),C38&amp;"時"&amp;D38&amp;"分 ～ "&amp;E38&amp;"時"&amp;F38&amp;"分",IF(AND(AA38&gt;0,AA39&gt;0,D38=0,F38=0,D39=0,F39=0),C38&amp;"時"&amp;D38&amp;"0分～"&amp;E38&amp;"時"&amp;F38&amp;"0分、"&amp;C39&amp;"時"&amp;D39&amp;"0分～"&amp;E39&amp;"時"&amp;F39&amp;"0分",IF(AND(AA38&gt;0,AA39&gt;0,D38&gt;0,F38&gt;0,D39&gt;0,F39&gt;0),C38&amp;"時"&amp;D38&amp;"分～"&amp;E38&amp;"時"&amp;F38&amp;"分、"&amp;C39&amp;"時"&amp;D39&amp;"分～"&amp;E39&amp;"時"&amp;F39&amp;"分",IF(AND(AA38&gt;0,AA39&gt;0,D38&gt;0,F38&gt;0,D39=0,F39=0),C38&amp;"時"&amp;D38&amp;"分～"&amp;E38&amp;"時"&amp;F38&amp;"分、"&amp;C39&amp;"時"&amp;D39&amp;"0分～"&amp;E39&amp;"時"&amp;F39&amp;"0分",IF(AND(AA38&gt;0,AA39&gt;0,D38=0,F38=0,D39&gt;0,F39&gt;0),C38&amp;"時"&amp;D38&amp;"0分～"&amp;E38&amp;"時"&amp;F38&amp;"0分、"&amp;C39&amp;"時"&amp;D39&amp;"分～"&amp;E39&amp;"時"&amp;F39&amp;"分")))))))</f>
        <v>時　　　分　～　　時　　　分</v>
      </c>
      <c r="P38" s="198"/>
      <c r="Q38" s="191" t="str">
        <f>IF(AC38=0,"",IF(AC38&gt;8,"入力ミス",AC38))</f>
        <v/>
      </c>
      <c r="R38" s="192"/>
      <c r="S38" s="195"/>
      <c r="T38" s="167" t="str">
        <f>IF(K38=0,"",K38)</f>
        <v/>
      </c>
      <c r="W38" s="41">
        <f t="shared" si="0"/>
        <v>0</v>
      </c>
      <c r="X38" s="42">
        <f t="shared" si="1"/>
        <v>0</v>
      </c>
      <c r="Y38" s="43">
        <f t="shared" si="2"/>
        <v>0</v>
      </c>
      <c r="Z38" s="43">
        <f t="shared" si="3"/>
        <v>0</v>
      </c>
      <c r="AA38" s="44">
        <f>(X38-W38)-AB38-AB39</f>
        <v>0</v>
      </c>
      <c r="AB38" s="44">
        <f t="shared" si="4"/>
        <v>0</v>
      </c>
      <c r="AC38" s="263">
        <f>SUM(AA38:AA39)</f>
        <v>0</v>
      </c>
      <c r="AD38" s="248">
        <f>SUM(AB38:AB39)</f>
        <v>0</v>
      </c>
    </row>
    <row r="39" spans="1:30" ht="15" customHeight="1" x14ac:dyDescent="0.15">
      <c r="A39" s="190"/>
      <c r="B39" s="213"/>
      <c r="C39" s="19"/>
      <c r="D39" s="31"/>
      <c r="E39" s="57"/>
      <c r="F39" s="31"/>
      <c r="G39" s="35"/>
      <c r="H39" s="28"/>
      <c r="I39" s="62"/>
      <c r="J39" s="38"/>
      <c r="K39" s="244"/>
      <c r="M39" s="186"/>
      <c r="N39" s="188"/>
      <c r="O39" s="15" t="str">
        <f>IF(AD38=0,"","休憩時間")</f>
        <v/>
      </c>
      <c r="P39" s="40" t="str">
        <f>IF(AND(AB38=0,AB39=0),"",IF(AND(AB38&gt;0,AB39=0,H38=0,J38=0),G38&amp;":"&amp;H38&amp;"0 ～ "&amp;I38&amp;":"&amp;J38&amp;"0",IF(AND(AB38&gt;0,AB39=0,H38&gt;0,J38&gt;0),G38&amp;":"&amp;H38&amp;" ～ "&amp;I38&amp;":"&amp;J38,IF(AND(AB38&gt;0,AB39&gt;0,H38=0,J38=0,H39=0,J39=0),G38&amp;":"&amp;H38&amp;"0～"&amp;I38&amp;":"&amp;J38&amp;"0、"&amp;G39&amp;":"&amp;H39&amp;"0～"&amp;I39&amp;":"&amp;J39&amp;"0",IF(AND(AB38&gt;0,AB39&gt;0,H38&gt;0,J38&gt;0,H39&gt;0,J39&gt;0),G38&amp;":"&amp;H38&amp;"～"&amp;I38&amp;":"&amp;J38&amp;"、"&amp;G39&amp;":"&amp;H39&amp;"～"&amp;I39&amp;":"&amp;J39,IF(AND(AB38&gt;0,AB39&gt;0,H38&gt;0,J38&gt;0,H39=0,J39=0),G38&amp;":"&amp;H38&amp;"～"&amp;I38&amp;":"&amp;J38&amp;"、"&amp;G39&amp;":"&amp;H39&amp;"0～"&amp;I39&amp;":"&amp;J39&amp;"0",IF(AND(AB38&gt;0,AB39&gt;0,H38=0,J38=0,H39&gt;0,J39&gt;0),G38&amp;":"&amp;H38&amp;"0～"&amp;I38&amp;":"&amp;J38&amp;"0、"&amp;G39&amp;":"&amp;H39&amp;"～"&amp;I39&amp;":"&amp;J39)))))))</f>
        <v/>
      </c>
      <c r="Q39" s="265"/>
      <c r="R39" s="266"/>
      <c r="S39" s="196"/>
      <c r="T39" s="184"/>
      <c r="W39" s="45">
        <f t="shared" si="0"/>
        <v>0</v>
      </c>
      <c r="X39" s="46">
        <f t="shared" si="1"/>
        <v>0</v>
      </c>
      <c r="Y39" s="47">
        <f t="shared" si="2"/>
        <v>0</v>
      </c>
      <c r="Z39" s="47">
        <f t="shared" si="3"/>
        <v>0</v>
      </c>
      <c r="AA39" s="48">
        <f>(X39-W39)</f>
        <v>0</v>
      </c>
      <c r="AB39" s="48">
        <f t="shared" si="4"/>
        <v>0</v>
      </c>
      <c r="AC39" s="264"/>
      <c r="AD39" s="249"/>
    </row>
    <row r="40" spans="1:30" ht="15" customHeight="1" x14ac:dyDescent="0.15">
      <c r="A40" s="189">
        <v>28</v>
      </c>
      <c r="B40" s="212" t="s">
        <v>200</v>
      </c>
      <c r="C40" s="24"/>
      <c r="D40" s="30"/>
      <c r="E40" s="56"/>
      <c r="F40" s="64"/>
      <c r="G40" s="34"/>
      <c r="H40" s="27"/>
      <c r="I40" s="61"/>
      <c r="J40" s="37"/>
      <c r="K40" s="243"/>
      <c r="M40" s="185">
        <f>IF(A40=0,"",A40)</f>
        <v>28</v>
      </c>
      <c r="N40" s="187" t="str">
        <f>IF(B40=0,"",B40)</f>
        <v>水</v>
      </c>
      <c r="O40" s="197" t="str">
        <f>IF(AND(AA40=0,AA41=0),"時　　　分　～　　時　　　分",IF(AND(AA40&gt;0,AA41=0,D40=0,F40=0),C40&amp;"時"&amp;D40&amp;"0分 ～ "&amp;E40&amp;"時"&amp;F40&amp;"0分",IF(AND(AA40&gt;0,AA41=0,D40&gt;0,F40&gt;0),C40&amp;"時"&amp;D40&amp;"分 ～ "&amp;E40&amp;"時"&amp;F40&amp;"分",IF(AND(AA40&gt;0,AA41&gt;0,D40=0,F40=0,D41=0,F41=0),C40&amp;"時"&amp;D40&amp;"0分～"&amp;E40&amp;"時"&amp;F40&amp;"0分、"&amp;C41&amp;"時"&amp;D41&amp;"0分～"&amp;E41&amp;"時"&amp;F41&amp;"0分",IF(AND(AA40&gt;0,AA41&gt;0,D40&gt;0,F40&gt;0,D41&gt;0,F41&gt;0),C40&amp;"時"&amp;D40&amp;"分～"&amp;E40&amp;"時"&amp;F40&amp;"分、"&amp;C41&amp;"時"&amp;D41&amp;"分～"&amp;E41&amp;"時"&amp;F41&amp;"分",IF(AND(AA40&gt;0,AA41&gt;0,D40&gt;0,F40&gt;0,D41=0,F41=0),C40&amp;"時"&amp;D40&amp;"分～"&amp;E40&amp;"時"&amp;F40&amp;"分、"&amp;C41&amp;"時"&amp;D41&amp;"0分～"&amp;E41&amp;"時"&amp;F41&amp;"0分",IF(AND(AA40&gt;0,AA41&gt;0,D40=0,F40=0,D41&gt;0,F41&gt;0),C40&amp;"時"&amp;D40&amp;"0分～"&amp;E40&amp;"時"&amp;F40&amp;"0分、"&amp;C41&amp;"時"&amp;D41&amp;"分～"&amp;E41&amp;"時"&amp;F41&amp;"分")))))))</f>
        <v>時　　　分　～　　時　　　分</v>
      </c>
      <c r="P40" s="198"/>
      <c r="Q40" s="191" t="str">
        <f>IF(AC40=0,"",IF(AC40&gt;8,"入力ミス",AC40))</f>
        <v/>
      </c>
      <c r="R40" s="192"/>
      <c r="S40" s="195"/>
      <c r="T40" s="167" t="str">
        <f>IF(K40=0,"",K40)</f>
        <v/>
      </c>
      <c r="W40" s="41">
        <f t="shared" si="0"/>
        <v>0</v>
      </c>
      <c r="X40" s="42">
        <f t="shared" si="1"/>
        <v>0</v>
      </c>
      <c r="Y40" s="43">
        <f t="shared" si="2"/>
        <v>0</v>
      </c>
      <c r="Z40" s="43">
        <f t="shared" si="3"/>
        <v>0</v>
      </c>
      <c r="AA40" s="44">
        <f>(X40-W40)-AB40-AB41</f>
        <v>0</v>
      </c>
      <c r="AB40" s="44">
        <f t="shared" si="4"/>
        <v>0</v>
      </c>
      <c r="AC40" s="263">
        <f>SUM(AA40:AA41)</f>
        <v>0</v>
      </c>
      <c r="AD40" s="248">
        <f>SUM(AB40:AB41)</f>
        <v>0</v>
      </c>
    </row>
    <row r="41" spans="1:30" ht="15" customHeight="1" x14ac:dyDescent="0.15">
      <c r="A41" s="190"/>
      <c r="B41" s="213"/>
      <c r="C41" s="19"/>
      <c r="D41" s="31"/>
      <c r="E41" s="57"/>
      <c r="F41" s="31"/>
      <c r="G41" s="35"/>
      <c r="H41" s="28"/>
      <c r="I41" s="62"/>
      <c r="J41" s="38"/>
      <c r="K41" s="244"/>
      <c r="M41" s="186"/>
      <c r="N41" s="188"/>
      <c r="O41" s="15" t="str">
        <f>IF(AD40=0,"","休憩時間")</f>
        <v/>
      </c>
      <c r="P41" s="40" t="str">
        <f>IF(AND(AB40=0,AB41=0),"",IF(AND(AB40&gt;0,AB41=0,H40=0,J40=0),G40&amp;":"&amp;H40&amp;"0 ～ "&amp;I40&amp;":"&amp;J40&amp;"0",IF(AND(AB40&gt;0,AB41=0,H40&gt;0,J40&gt;0),G40&amp;":"&amp;H40&amp;" ～ "&amp;I40&amp;":"&amp;J40,IF(AND(AB40&gt;0,AB41&gt;0,H40=0,J40=0,H41=0,J41=0),G40&amp;":"&amp;H40&amp;"0～"&amp;I40&amp;":"&amp;J40&amp;"0、"&amp;G41&amp;":"&amp;H41&amp;"0～"&amp;I41&amp;":"&amp;J41&amp;"0",IF(AND(AB40&gt;0,AB41&gt;0,H40&gt;0,J40&gt;0,H41&gt;0,J41&gt;0),G40&amp;":"&amp;H40&amp;"～"&amp;I40&amp;":"&amp;J40&amp;"、"&amp;G41&amp;":"&amp;H41&amp;"～"&amp;I41&amp;":"&amp;J41,IF(AND(AB40&gt;0,AB41&gt;0,H40&gt;0,J40&gt;0,H41=0,J41=0),G40&amp;":"&amp;H40&amp;"～"&amp;I40&amp;":"&amp;J40&amp;"、"&amp;G41&amp;":"&amp;H41&amp;"0～"&amp;I41&amp;":"&amp;J41&amp;"0",IF(AND(AB40&gt;0,AB41&gt;0,H40=0,J40=0,H41&gt;0,J41&gt;0),G40&amp;":"&amp;H40&amp;"0～"&amp;I40&amp;":"&amp;J40&amp;"0、"&amp;G41&amp;":"&amp;H41&amp;"～"&amp;I41&amp;":"&amp;J41)))))))</f>
        <v/>
      </c>
      <c r="Q41" s="265"/>
      <c r="R41" s="266"/>
      <c r="S41" s="196"/>
      <c r="T41" s="184"/>
      <c r="W41" s="45">
        <f t="shared" si="0"/>
        <v>0</v>
      </c>
      <c r="X41" s="46">
        <f t="shared" si="1"/>
        <v>0</v>
      </c>
      <c r="Y41" s="47">
        <f t="shared" si="2"/>
        <v>0</v>
      </c>
      <c r="Z41" s="47">
        <f t="shared" si="3"/>
        <v>0</v>
      </c>
      <c r="AA41" s="48">
        <f>(X41-W41)</f>
        <v>0</v>
      </c>
      <c r="AB41" s="48">
        <f t="shared" si="4"/>
        <v>0</v>
      </c>
      <c r="AC41" s="264"/>
      <c r="AD41" s="249"/>
    </row>
    <row r="42" spans="1:30" ht="15" customHeight="1" x14ac:dyDescent="0.15">
      <c r="A42" s="189">
        <v>29</v>
      </c>
      <c r="B42" s="212" t="s">
        <v>198</v>
      </c>
      <c r="C42" s="24"/>
      <c r="D42" s="30"/>
      <c r="E42" s="56"/>
      <c r="F42" s="64"/>
      <c r="G42" s="34"/>
      <c r="H42" s="27"/>
      <c r="I42" s="61"/>
      <c r="J42" s="37"/>
      <c r="K42" s="243"/>
      <c r="M42" s="185">
        <f>IF(A42=0,"",A42)</f>
        <v>29</v>
      </c>
      <c r="N42" s="187" t="str">
        <f>IF(B42=0,"",B42)</f>
        <v>木</v>
      </c>
      <c r="O42" s="197" t="str">
        <f>IF(AND(AA42=0,AA43=0),"時　　　分　～　　時　　　分",IF(AND(AA42&gt;0,AA43=0,D42=0,F42=0),C42&amp;"時"&amp;D42&amp;"0分 ～ "&amp;E42&amp;"時"&amp;F42&amp;"0分",IF(AND(AA42&gt;0,AA43=0,D42&gt;0,F42&gt;0),C42&amp;"時"&amp;D42&amp;"分 ～ "&amp;E42&amp;"時"&amp;F42&amp;"分",IF(AND(AA42&gt;0,AA43&gt;0,D42=0,F42=0,D43=0,F43=0),C42&amp;"時"&amp;D42&amp;"0分～"&amp;E42&amp;"時"&amp;F42&amp;"0分、"&amp;C43&amp;"時"&amp;D43&amp;"0分～"&amp;E43&amp;"時"&amp;F43&amp;"0分",IF(AND(AA42&gt;0,AA43&gt;0,D42&gt;0,F42&gt;0,D43&gt;0,F43&gt;0),C42&amp;"時"&amp;D42&amp;"分～"&amp;E42&amp;"時"&amp;F42&amp;"分、"&amp;C43&amp;"時"&amp;D43&amp;"分～"&amp;E43&amp;"時"&amp;F43&amp;"分",IF(AND(AA42&gt;0,AA43&gt;0,D42&gt;0,F42&gt;0,D43=0,F43=0),C42&amp;"時"&amp;D42&amp;"分～"&amp;E42&amp;"時"&amp;F42&amp;"分、"&amp;C43&amp;"時"&amp;D43&amp;"0分～"&amp;E43&amp;"時"&amp;F43&amp;"0分",IF(AND(AA42&gt;0,AA43&gt;0,D42=0,F42=0,D43&gt;0,F43&gt;0),C42&amp;"時"&amp;D42&amp;"0分～"&amp;E42&amp;"時"&amp;F42&amp;"0分、"&amp;C43&amp;"時"&amp;D43&amp;"分～"&amp;E43&amp;"時"&amp;F43&amp;"分")))))))</f>
        <v>時　　　分　～　　時　　　分</v>
      </c>
      <c r="P42" s="198"/>
      <c r="Q42" s="191" t="str">
        <f>IF(AC42=0,"",IF(AC42&gt;8,"入力ミス",AC42))</f>
        <v/>
      </c>
      <c r="R42" s="192"/>
      <c r="S42" s="195"/>
      <c r="T42" s="167" t="str">
        <f>IF(K42=0,"",K42)</f>
        <v/>
      </c>
      <c r="W42" s="41">
        <f t="shared" si="0"/>
        <v>0</v>
      </c>
      <c r="X42" s="42">
        <f t="shared" si="1"/>
        <v>0</v>
      </c>
      <c r="Y42" s="43">
        <f t="shared" si="2"/>
        <v>0</v>
      </c>
      <c r="Z42" s="43">
        <f t="shared" si="3"/>
        <v>0</v>
      </c>
      <c r="AA42" s="44">
        <f>(X42-W42)-AB42-AB43</f>
        <v>0</v>
      </c>
      <c r="AB42" s="44">
        <f t="shared" si="4"/>
        <v>0</v>
      </c>
      <c r="AC42" s="263">
        <f>SUM(AA42:AA43)</f>
        <v>0</v>
      </c>
      <c r="AD42" s="248">
        <f>SUM(AB42:AB43)</f>
        <v>0</v>
      </c>
    </row>
    <row r="43" spans="1:30" ht="15" customHeight="1" x14ac:dyDescent="0.15">
      <c r="A43" s="190"/>
      <c r="B43" s="213"/>
      <c r="C43" s="19"/>
      <c r="D43" s="31"/>
      <c r="E43" s="57"/>
      <c r="F43" s="31"/>
      <c r="G43" s="35"/>
      <c r="H43" s="28"/>
      <c r="I43" s="62"/>
      <c r="J43" s="38"/>
      <c r="K43" s="244"/>
      <c r="M43" s="186"/>
      <c r="N43" s="188"/>
      <c r="O43" s="15" t="str">
        <f>IF(AD42=0,"","休憩時間")</f>
        <v/>
      </c>
      <c r="P43" s="40" t="str">
        <f>IF(AND(AB42=0,AB43=0),"",IF(AND(AB42&gt;0,AB43=0,H42=0,J42=0),G42&amp;":"&amp;H42&amp;"0 ～ "&amp;I42&amp;":"&amp;J42&amp;"0",IF(AND(AB42&gt;0,AB43=0,H42&gt;0,J42&gt;0),G42&amp;":"&amp;H42&amp;" ～ "&amp;I42&amp;":"&amp;J42,IF(AND(AB42&gt;0,AB43&gt;0,H42=0,J42=0,H43=0,J43=0),G42&amp;":"&amp;H42&amp;"0～"&amp;I42&amp;":"&amp;J42&amp;"0、"&amp;G43&amp;":"&amp;H43&amp;"0～"&amp;I43&amp;":"&amp;J43&amp;"0",IF(AND(AB42&gt;0,AB43&gt;0,H42&gt;0,J42&gt;0,H43&gt;0,J43&gt;0),G42&amp;":"&amp;H42&amp;"～"&amp;I42&amp;":"&amp;J42&amp;"、"&amp;G43&amp;":"&amp;H43&amp;"～"&amp;I43&amp;":"&amp;J43,IF(AND(AB42&gt;0,AB43&gt;0,H42&gt;0,J42&gt;0,H43=0,J43=0),G42&amp;":"&amp;H42&amp;"～"&amp;I42&amp;":"&amp;J42&amp;"、"&amp;G43&amp;":"&amp;H43&amp;"0～"&amp;I43&amp;":"&amp;J43&amp;"0",IF(AND(AB42&gt;0,AB43&gt;0,H42=0,J42=0,H43&gt;0,J43&gt;0),G42&amp;":"&amp;H42&amp;"0～"&amp;I42&amp;":"&amp;J42&amp;"0、"&amp;G43&amp;":"&amp;H43&amp;"～"&amp;I43&amp;":"&amp;J43)))))))</f>
        <v/>
      </c>
      <c r="Q43" s="265"/>
      <c r="R43" s="266"/>
      <c r="S43" s="196"/>
      <c r="T43" s="184"/>
      <c r="W43" s="45">
        <f t="shared" si="0"/>
        <v>0</v>
      </c>
      <c r="X43" s="46">
        <f t="shared" si="1"/>
        <v>0</v>
      </c>
      <c r="Y43" s="47">
        <f t="shared" si="2"/>
        <v>0</v>
      </c>
      <c r="Z43" s="47">
        <f t="shared" si="3"/>
        <v>0</v>
      </c>
      <c r="AA43" s="48">
        <f>(X43-W43)</f>
        <v>0</v>
      </c>
      <c r="AB43" s="48">
        <f t="shared" si="4"/>
        <v>0</v>
      </c>
      <c r="AC43" s="264"/>
      <c r="AD43" s="249"/>
    </row>
    <row r="44" spans="1:30" ht="15" customHeight="1" x14ac:dyDescent="0.15">
      <c r="A44" s="189">
        <v>30</v>
      </c>
      <c r="B44" s="212" t="s">
        <v>199</v>
      </c>
      <c r="C44" s="24"/>
      <c r="D44" s="30"/>
      <c r="E44" s="56"/>
      <c r="F44" s="64"/>
      <c r="G44" s="34"/>
      <c r="H44" s="27"/>
      <c r="I44" s="61"/>
      <c r="J44" s="37"/>
      <c r="K44" s="243"/>
      <c r="M44" s="185">
        <f>IF(A44=0,"",A44)</f>
        <v>30</v>
      </c>
      <c r="N44" s="187" t="str">
        <f t="shared" ref="N44" si="5">IF(B44=0,"",B44)</f>
        <v>金</v>
      </c>
      <c r="O44" s="197" t="str">
        <f>IF(AND(AA44=0,AA45=0),"時　　　分　～　　時　　　分",IF(AND(AA44&gt;0,AA45=0,D44=0,F44=0),C44&amp;"時"&amp;D44&amp;"0分 ～ "&amp;E44&amp;"時"&amp;F44&amp;"0分",IF(AND(AA44&gt;0,AA45=0,D44&gt;0,F44&gt;0),C44&amp;"時"&amp;D44&amp;"分 ～ "&amp;E44&amp;"時"&amp;F44&amp;"分",IF(AND(AA44&gt;0,AA45&gt;0,D44=0,F44=0,D45=0,F45=0),C44&amp;"時"&amp;D44&amp;"0分～"&amp;E44&amp;"時"&amp;F44&amp;"0分、"&amp;C45&amp;"時"&amp;D45&amp;"0分～"&amp;E45&amp;"時"&amp;F45&amp;"0分",IF(AND(AA44&gt;0,AA45&gt;0,D44&gt;0,F44&gt;0,D45&gt;0,F45&gt;0),C44&amp;"時"&amp;D44&amp;"分～"&amp;E44&amp;"時"&amp;F44&amp;"分、"&amp;C45&amp;"時"&amp;D45&amp;"分～"&amp;E45&amp;"時"&amp;F45&amp;"分",IF(AND(AA44&gt;0,AA45&gt;0,D44&gt;0,F44&gt;0,D45=0,F45=0),C44&amp;"時"&amp;D44&amp;"分～"&amp;E44&amp;"時"&amp;F44&amp;"分、"&amp;C45&amp;"時"&amp;D45&amp;"0分～"&amp;E45&amp;"時"&amp;F45&amp;"0分",IF(AND(AA44&gt;0,AA45&gt;0,D44=0,F44=0,D45&gt;0,F45&gt;0),C44&amp;"時"&amp;D44&amp;"0分～"&amp;E44&amp;"時"&amp;F44&amp;"0分、"&amp;C45&amp;"時"&amp;D45&amp;"分～"&amp;E45&amp;"時"&amp;F45&amp;"分")))))))</f>
        <v>時　　　分　～　　時　　　分</v>
      </c>
      <c r="P44" s="198"/>
      <c r="Q44" s="191" t="str">
        <f>IF(AC44=0,"",IF(AC44&gt;8,"入力ミス",AC44))</f>
        <v/>
      </c>
      <c r="R44" s="192"/>
      <c r="S44" s="195"/>
      <c r="T44" s="167" t="str">
        <f>IF(K44=0,"",K44)</f>
        <v/>
      </c>
      <c r="W44" s="41">
        <f t="shared" si="0"/>
        <v>0</v>
      </c>
      <c r="X44" s="42">
        <f t="shared" si="1"/>
        <v>0</v>
      </c>
      <c r="Y44" s="43">
        <f t="shared" si="2"/>
        <v>0</v>
      </c>
      <c r="Z44" s="43">
        <f t="shared" si="3"/>
        <v>0</v>
      </c>
      <c r="AA44" s="44">
        <f>(X44-W44)-AB44-AB45</f>
        <v>0</v>
      </c>
      <c r="AB44" s="44">
        <f t="shared" si="4"/>
        <v>0</v>
      </c>
      <c r="AC44" s="263">
        <f>SUM(AA44:AA45)</f>
        <v>0</v>
      </c>
      <c r="AD44" s="248">
        <f>SUM(AB44:AB45)</f>
        <v>0</v>
      </c>
    </row>
    <row r="45" spans="1:30" ht="15" customHeight="1" x14ac:dyDescent="0.15">
      <c r="A45" s="190"/>
      <c r="B45" s="213"/>
      <c r="C45" s="19"/>
      <c r="D45" s="31"/>
      <c r="E45" s="57"/>
      <c r="F45" s="31"/>
      <c r="G45" s="35"/>
      <c r="H45" s="28"/>
      <c r="I45" s="62"/>
      <c r="J45" s="38"/>
      <c r="K45" s="244"/>
      <c r="M45" s="208"/>
      <c r="N45" s="188"/>
      <c r="O45" s="15" t="str">
        <f>IF(AD44=0,"","休憩時間")</f>
        <v/>
      </c>
      <c r="P45" s="40" t="str">
        <f>IF(AND(AB44=0,AB45=0),"",IF(AND(AB44&gt;0,AB45=0,H44=0,J44=0),G44&amp;":"&amp;H44&amp;"0 ～ "&amp;I44&amp;":"&amp;J44&amp;"0",IF(AND(AB44&gt;0,AB45=0,H44&gt;0,J44&gt;0),G44&amp;":"&amp;H44&amp;" ～ "&amp;I44&amp;":"&amp;J44,IF(AND(AB44&gt;0,AB45&gt;0,H44=0,J44=0,H45=0,J45=0),G44&amp;":"&amp;H44&amp;"0～"&amp;I44&amp;":"&amp;J44&amp;"0、"&amp;G45&amp;":"&amp;H45&amp;"0～"&amp;I45&amp;":"&amp;J45&amp;"0",IF(AND(AB44&gt;0,AB45&gt;0,H44&gt;0,J44&gt;0,H45&gt;0,J45&gt;0),G44&amp;":"&amp;H44&amp;"～"&amp;I44&amp;":"&amp;J44&amp;"、"&amp;G45&amp;":"&amp;H45&amp;"～"&amp;I45&amp;":"&amp;J45,IF(AND(AB44&gt;0,AB45&gt;0,H44&gt;0,J44&gt;0,H45=0,J45=0),G44&amp;":"&amp;H44&amp;"～"&amp;I44&amp;":"&amp;J44&amp;"、"&amp;G45&amp;":"&amp;H45&amp;"0～"&amp;I45&amp;":"&amp;J45&amp;"0",IF(AND(AB44&gt;0,AB45&gt;0,H44=0,J44=0,H45&gt;0,J45&gt;0),G44&amp;":"&amp;H44&amp;"0～"&amp;I44&amp;":"&amp;J44&amp;"0、"&amp;G45&amp;":"&amp;H45&amp;"～"&amp;I45&amp;":"&amp;J45)))))))</f>
        <v/>
      </c>
      <c r="Q45" s="265"/>
      <c r="R45" s="266"/>
      <c r="S45" s="207"/>
      <c r="T45" s="184"/>
      <c r="W45" s="45">
        <f t="shared" si="0"/>
        <v>0</v>
      </c>
      <c r="X45" s="46">
        <f t="shared" si="1"/>
        <v>0</v>
      </c>
      <c r="Y45" s="47">
        <f t="shared" si="2"/>
        <v>0</v>
      </c>
      <c r="Z45" s="47">
        <f t="shared" si="3"/>
        <v>0</v>
      </c>
      <c r="AA45" s="48">
        <f>(X45-W45)</f>
        <v>0</v>
      </c>
      <c r="AB45" s="48">
        <f t="shared" si="4"/>
        <v>0</v>
      </c>
      <c r="AC45" s="264"/>
      <c r="AD45" s="249"/>
    </row>
    <row r="46" spans="1:30" ht="15" customHeight="1" x14ac:dyDescent="0.15">
      <c r="A46" s="189"/>
      <c r="B46" s="212"/>
      <c r="C46" s="24"/>
      <c r="D46" s="30"/>
      <c r="E46" s="56"/>
      <c r="F46" s="64"/>
      <c r="G46" s="34"/>
      <c r="H46" s="27"/>
      <c r="I46" s="61"/>
      <c r="J46" s="37"/>
      <c r="K46" s="243"/>
      <c r="M46" s="185" t="str">
        <f>IF(A46=0,"",A46)</f>
        <v/>
      </c>
      <c r="N46" s="187" t="str">
        <f>IF(B46=0,"",B46)</f>
        <v/>
      </c>
      <c r="O46" s="197" t="str">
        <f>IF(AND(AA46=0,AA47=0),"時　　　分　～　　時　　　分",IF(AND(AA46&gt;0,AA47=0,D46=0,F46=0),C46&amp;"時"&amp;D46&amp;"0分 ～ "&amp;E46&amp;"時"&amp;F46&amp;"0分",IF(AND(AA46&gt;0,AA47=0,D46&gt;0,F46&gt;0),C46&amp;"時"&amp;D46&amp;"分 ～ "&amp;E46&amp;"時"&amp;F46&amp;"分",IF(AND(AA46&gt;0,AA47&gt;0,D46=0,F46=0,D47=0,F47=0),C46&amp;"時"&amp;D46&amp;"0分～"&amp;E46&amp;"時"&amp;F46&amp;"0分、"&amp;C47&amp;"時"&amp;D47&amp;"0分～"&amp;E47&amp;"時"&amp;F47&amp;"0分",IF(AND(AA46&gt;0,AA47&gt;0,D46&gt;0,F46&gt;0,D47&gt;0,F47&gt;0),C46&amp;"時"&amp;D46&amp;"分～"&amp;E46&amp;"時"&amp;F46&amp;"分、"&amp;C47&amp;"時"&amp;D47&amp;"分～"&amp;E47&amp;"時"&amp;F47&amp;"分",IF(AND(AA46&gt;0,AA47&gt;0,D46&gt;0,F46&gt;0,D47=0,F47=0),C46&amp;"時"&amp;D46&amp;"分～"&amp;E46&amp;"時"&amp;F46&amp;"分、"&amp;C47&amp;"時"&amp;D47&amp;"0分～"&amp;E47&amp;"時"&amp;F47&amp;"0分",IF(AND(AA46&gt;0,AA47&gt;0,D46=0,F46=0,D47&gt;0,F47&gt;0),C46&amp;"時"&amp;D46&amp;"0分～"&amp;E46&amp;"時"&amp;F46&amp;"0分、"&amp;C47&amp;"時"&amp;D47&amp;"分～"&amp;E47&amp;"時"&amp;F47&amp;"分")))))))</f>
        <v>時　　　分　～　　時　　　分</v>
      </c>
      <c r="P46" s="198"/>
      <c r="Q46" s="191" t="str">
        <f>IF(AC46=0,"",IF(AC46&gt;8,"入力ミス",AC46))</f>
        <v/>
      </c>
      <c r="R46" s="192"/>
      <c r="S46" s="195"/>
      <c r="T46" s="167" t="str">
        <f>IF(K46=0,"",K46)</f>
        <v/>
      </c>
      <c r="W46" s="41">
        <f t="shared" si="0"/>
        <v>0</v>
      </c>
      <c r="X46" s="42">
        <f t="shared" si="1"/>
        <v>0</v>
      </c>
      <c r="Y46" s="43">
        <f t="shared" si="2"/>
        <v>0</v>
      </c>
      <c r="Z46" s="43">
        <f t="shared" si="3"/>
        <v>0</v>
      </c>
      <c r="AA46" s="44">
        <f>(X46-W46)-AB46-AB47</f>
        <v>0</v>
      </c>
      <c r="AB46" s="44">
        <f t="shared" si="4"/>
        <v>0</v>
      </c>
      <c r="AC46" s="263">
        <f>SUM(AA46:AA47)</f>
        <v>0</v>
      </c>
      <c r="AD46" s="248">
        <f>SUM(AB46:AB47)</f>
        <v>0</v>
      </c>
    </row>
    <row r="47" spans="1:30" ht="15" customHeight="1" x14ac:dyDescent="0.15">
      <c r="A47" s="190"/>
      <c r="B47" s="213"/>
      <c r="C47" s="19"/>
      <c r="D47" s="31"/>
      <c r="E47" s="57"/>
      <c r="F47" s="31"/>
      <c r="G47" s="35"/>
      <c r="H47" s="28"/>
      <c r="I47" s="62"/>
      <c r="J47" s="38"/>
      <c r="K47" s="244"/>
      <c r="M47" s="186"/>
      <c r="N47" s="188"/>
      <c r="O47" s="15" t="str">
        <f>IF(AD46=0,"","休憩時間")</f>
        <v/>
      </c>
      <c r="P47" s="40" t="str">
        <f>IF(AND(AB46=0,AB47=0),"",IF(AND(AB46&gt;0,AB47=0,H46=0,J46=0),G46&amp;":"&amp;H46&amp;"0 ～ "&amp;I46&amp;":"&amp;J46&amp;"0",IF(AND(AB46&gt;0,AB47=0,H46&gt;0,J46&gt;0),G46&amp;":"&amp;H46&amp;" ～ "&amp;I46&amp;":"&amp;J46,IF(AND(AB46&gt;0,AB47&gt;0,H46=0,J46=0,H47=0,J47=0),G46&amp;":"&amp;H46&amp;"0～"&amp;I46&amp;":"&amp;J46&amp;"0、"&amp;G47&amp;":"&amp;H47&amp;"0～"&amp;I47&amp;":"&amp;J47&amp;"0",IF(AND(AB46&gt;0,AB47&gt;0,H46&gt;0,J46&gt;0,H47&gt;0,J47&gt;0),G46&amp;":"&amp;H46&amp;"～"&amp;I46&amp;":"&amp;J46&amp;"、"&amp;G47&amp;":"&amp;H47&amp;"～"&amp;I47&amp;":"&amp;J47,IF(AND(AB46&gt;0,AB47&gt;0,H46&gt;0,J46&gt;0,H47=0,J47=0),G46&amp;":"&amp;H46&amp;"～"&amp;I46&amp;":"&amp;J46&amp;"、"&amp;G47&amp;":"&amp;H47&amp;"0～"&amp;I47&amp;":"&amp;J47&amp;"0",IF(AND(AB46&gt;0,AB47&gt;0,H46=0,J46=0,H47&gt;0,J47&gt;0),G46&amp;":"&amp;H46&amp;"0～"&amp;I46&amp;":"&amp;J46&amp;"0、"&amp;G47&amp;":"&amp;H47&amp;"～"&amp;I47&amp;":"&amp;J47)))))))</f>
        <v/>
      </c>
      <c r="Q47" s="265"/>
      <c r="R47" s="266"/>
      <c r="S47" s="196"/>
      <c r="T47" s="184"/>
      <c r="W47" s="45">
        <f t="shared" si="0"/>
        <v>0</v>
      </c>
      <c r="X47" s="46">
        <f t="shared" si="1"/>
        <v>0</v>
      </c>
      <c r="Y47" s="47">
        <f t="shared" si="2"/>
        <v>0</v>
      </c>
      <c r="Z47" s="47">
        <f t="shared" si="3"/>
        <v>0</v>
      </c>
      <c r="AA47" s="48">
        <f>(X47-W47)</f>
        <v>0</v>
      </c>
      <c r="AB47" s="48">
        <f t="shared" si="4"/>
        <v>0</v>
      </c>
      <c r="AC47" s="264"/>
      <c r="AD47" s="249"/>
    </row>
    <row r="48" spans="1:30" ht="15" customHeight="1" x14ac:dyDescent="0.15">
      <c r="A48" s="189"/>
      <c r="B48" s="212"/>
      <c r="C48" s="24"/>
      <c r="D48" s="30"/>
      <c r="E48" s="56"/>
      <c r="F48" s="64"/>
      <c r="G48" s="34"/>
      <c r="H48" s="27"/>
      <c r="I48" s="61"/>
      <c r="J48" s="37"/>
      <c r="K48" s="243"/>
      <c r="M48" s="208" t="str">
        <f>IF(A48=0,"",A48)</f>
        <v/>
      </c>
      <c r="N48" s="209" t="str">
        <f>IF(B48=0,"",B48)</f>
        <v/>
      </c>
      <c r="O48" s="197" t="str">
        <f>IF(AND(AA48=0,AA49=0),"時　　　分　～　　時　　　分",IF(AND(AA48&gt;0,AA49=0,D48=0,F48=0),C48&amp;"時"&amp;D48&amp;"0分 ～ "&amp;E48&amp;"時"&amp;F48&amp;"0分",IF(AND(AA48&gt;0,AA49=0,D48&gt;0,F48&gt;0),C48&amp;"時"&amp;D48&amp;"分 ～ "&amp;E48&amp;"時"&amp;F48&amp;"分",IF(AND(AA48&gt;0,AA49&gt;0,D48=0,F48=0,D49=0,F49=0),C48&amp;"時"&amp;D48&amp;"0分～"&amp;E48&amp;"時"&amp;F48&amp;"0分、"&amp;C49&amp;"時"&amp;D49&amp;"0分～"&amp;E49&amp;"時"&amp;F49&amp;"0分",IF(AND(AA48&gt;0,AA49&gt;0,D48&gt;0,F48&gt;0,D49&gt;0,F49&gt;0),C48&amp;"時"&amp;D48&amp;"分～"&amp;E48&amp;"時"&amp;F48&amp;"分、"&amp;C49&amp;"時"&amp;D49&amp;"分～"&amp;E49&amp;"時"&amp;F49&amp;"分",IF(AND(AA48&gt;0,AA49&gt;0,D48&gt;0,F48&gt;0,D49=0,F49=0),C48&amp;"時"&amp;D48&amp;"分～"&amp;E48&amp;"時"&amp;F48&amp;"分、"&amp;C49&amp;"時"&amp;D49&amp;"0分～"&amp;E49&amp;"時"&amp;F49&amp;"0分",IF(AND(AA48&gt;0,AA49&gt;0,D48=0,F48=0,D49&gt;0,F49&gt;0),C48&amp;"時"&amp;D48&amp;"0分～"&amp;E48&amp;"時"&amp;F48&amp;"0分、"&amp;C49&amp;"時"&amp;D49&amp;"分～"&amp;E49&amp;"時"&amp;F49&amp;"分")))))))</f>
        <v>時　　　分　～　　時　　　分</v>
      </c>
      <c r="P48" s="198"/>
      <c r="Q48" s="191" t="str">
        <f>IF(AC48=0,"",IF(AC48&gt;8,"入力ミス",AC48))</f>
        <v/>
      </c>
      <c r="R48" s="192"/>
      <c r="S48" s="207"/>
      <c r="T48" s="167" t="str">
        <f>IF(K48=0,"",K48)</f>
        <v/>
      </c>
      <c r="W48" s="41">
        <f t="shared" si="0"/>
        <v>0</v>
      </c>
      <c r="X48" s="42">
        <f t="shared" si="1"/>
        <v>0</v>
      </c>
      <c r="Y48" s="43">
        <f t="shared" si="2"/>
        <v>0</v>
      </c>
      <c r="Z48" s="43">
        <f t="shared" si="3"/>
        <v>0</v>
      </c>
      <c r="AA48" s="44">
        <f>(X48-W48)-AB48-AB49</f>
        <v>0</v>
      </c>
      <c r="AB48" s="44">
        <f t="shared" si="4"/>
        <v>0</v>
      </c>
      <c r="AC48" s="263">
        <f>SUM(AA48:AA49)</f>
        <v>0</v>
      </c>
      <c r="AD48" s="248">
        <f>SUM(AB48:AB49)</f>
        <v>0</v>
      </c>
    </row>
    <row r="49" spans="1:30" ht="15" customHeight="1" x14ac:dyDescent="0.15">
      <c r="A49" s="190"/>
      <c r="B49" s="213"/>
      <c r="C49" s="19"/>
      <c r="D49" s="31"/>
      <c r="E49" s="57"/>
      <c r="F49" s="31"/>
      <c r="G49" s="35"/>
      <c r="H49" s="28"/>
      <c r="I49" s="62"/>
      <c r="J49" s="38"/>
      <c r="K49" s="244"/>
      <c r="M49" s="186"/>
      <c r="N49" s="188"/>
      <c r="O49" s="15" t="str">
        <f>IF(AD48=0,"","休憩時間")</f>
        <v/>
      </c>
      <c r="P49" s="40" t="str">
        <f>IF(AND(AB48=0,AB49=0),"",IF(AND(AB48&gt;0,AB49=0,H48=0,J48=0),G48&amp;":"&amp;H48&amp;"0 ～ "&amp;I48&amp;":"&amp;J48&amp;"0",IF(AND(AB48&gt;0,AB49=0,H48&gt;0,J48&gt;0),G48&amp;":"&amp;H48&amp;" ～ "&amp;I48&amp;":"&amp;J48,IF(AND(AB48&gt;0,AB49&gt;0,H48=0,J48=0,H49=0,J49=0),G48&amp;":"&amp;H48&amp;"0～"&amp;I48&amp;":"&amp;J48&amp;"0、"&amp;G49&amp;":"&amp;H49&amp;"0～"&amp;I49&amp;":"&amp;J49&amp;"0",IF(AND(AB48&gt;0,AB49&gt;0,H48&gt;0,J48&gt;0,H49&gt;0,J49&gt;0),G48&amp;":"&amp;H48&amp;"～"&amp;I48&amp;":"&amp;J48&amp;"、"&amp;G49&amp;":"&amp;H49&amp;"～"&amp;I49&amp;":"&amp;J49,IF(AND(AB48&gt;0,AB49&gt;0,H48&gt;0,J48&gt;0,H49=0,J49=0),G48&amp;":"&amp;H48&amp;"～"&amp;I48&amp;":"&amp;J48&amp;"、"&amp;G49&amp;":"&amp;H49&amp;"0～"&amp;I49&amp;":"&amp;J49&amp;"0",IF(AND(AB48&gt;0,AB49&gt;0,H48=0,J48=0,H49&gt;0,J49&gt;0),G48&amp;":"&amp;H48&amp;"0～"&amp;I48&amp;":"&amp;J48&amp;"0、"&amp;G49&amp;":"&amp;H49&amp;"～"&amp;I49&amp;":"&amp;J49)))))))</f>
        <v/>
      </c>
      <c r="Q49" s="265"/>
      <c r="R49" s="266"/>
      <c r="S49" s="196"/>
      <c r="T49" s="168"/>
      <c r="W49" s="45">
        <f t="shared" si="0"/>
        <v>0</v>
      </c>
      <c r="X49" s="46">
        <f t="shared" si="1"/>
        <v>0</v>
      </c>
      <c r="Y49" s="47">
        <f t="shared" si="2"/>
        <v>0</v>
      </c>
      <c r="Z49" s="47">
        <f t="shared" si="3"/>
        <v>0</v>
      </c>
      <c r="AA49" s="48">
        <f>(X49-W49)</f>
        <v>0</v>
      </c>
      <c r="AB49" s="48">
        <f t="shared" si="4"/>
        <v>0</v>
      </c>
      <c r="AC49" s="264"/>
      <c r="AD49" s="249"/>
    </row>
    <row r="50" spans="1:30" ht="15" customHeight="1" x14ac:dyDescent="0.15">
      <c r="A50" s="189"/>
      <c r="B50" s="212"/>
      <c r="C50" s="24"/>
      <c r="D50" s="30"/>
      <c r="E50" s="56"/>
      <c r="F50" s="64"/>
      <c r="G50" s="34"/>
      <c r="H50" s="27"/>
      <c r="I50" s="61"/>
      <c r="J50" s="37"/>
      <c r="K50" s="243"/>
      <c r="M50" s="185" t="str">
        <f>IF(A50=0,"",A50)</f>
        <v/>
      </c>
      <c r="N50" s="187" t="str">
        <f>IF(B50=0,"",B50)</f>
        <v/>
      </c>
      <c r="O50" s="197" t="str">
        <f>IF(AND(AA50=0,AA51=0),"時　　　分　～　　時　　　分",IF(AND(AA50&gt;0,AA51=0,D50=0,F50=0),C50&amp;"時"&amp;D50&amp;"0分 ～ "&amp;E50&amp;"時"&amp;F50&amp;"0分",IF(AND(AA50&gt;0,AA51=0,D50&gt;0,F50&gt;0),C50&amp;"時"&amp;D50&amp;"分 ～ "&amp;E50&amp;"時"&amp;F50&amp;"分",IF(AND(AA50&gt;0,AA51&gt;0,D50=0,F50=0,D51=0,F51=0),C50&amp;"時"&amp;D50&amp;"0分～"&amp;E50&amp;"時"&amp;F50&amp;"0分、"&amp;C51&amp;"時"&amp;D51&amp;"0分～"&amp;E51&amp;"時"&amp;F51&amp;"0分",IF(AND(AA50&gt;0,AA51&gt;0,D50&gt;0,F50&gt;0,D51&gt;0,F51&gt;0),C50&amp;"時"&amp;D50&amp;"分～"&amp;E50&amp;"時"&amp;F50&amp;"分、"&amp;C51&amp;"時"&amp;D51&amp;"分～"&amp;E51&amp;"時"&amp;F51&amp;"分",IF(AND(AA50&gt;0,AA51&gt;0,D50&gt;0,F50&gt;0,D51=0,F51=0),C50&amp;"時"&amp;D50&amp;"分～"&amp;E50&amp;"時"&amp;F50&amp;"分、"&amp;C51&amp;"時"&amp;D51&amp;"0分～"&amp;E51&amp;"時"&amp;F51&amp;"0分",IF(AND(AA50&gt;0,AA51&gt;0,D50=0,F50=0,D51&gt;0,F51&gt;0),C50&amp;"時"&amp;D50&amp;"0分～"&amp;E50&amp;"時"&amp;F50&amp;"0分、"&amp;C51&amp;"時"&amp;D51&amp;"分～"&amp;E51&amp;"時"&amp;F51&amp;"分")))))))</f>
        <v>時　　　分　～　　時　　　分</v>
      </c>
      <c r="P50" s="198"/>
      <c r="Q50" s="191" t="str">
        <f>IF(AC50=0,"",IF(AC50&gt;8,"入力ミス",AC50))</f>
        <v/>
      </c>
      <c r="R50" s="192"/>
      <c r="S50" s="195"/>
      <c r="T50" s="167" t="str">
        <f>IF(K50=0,"",K50)</f>
        <v/>
      </c>
      <c r="W50" s="41">
        <f t="shared" si="0"/>
        <v>0</v>
      </c>
      <c r="X50" s="42">
        <f t="shared" si="1"/>
        <v>0</v>
      </c>
      <c r="Y50" s="43">
        <f t="shared" si="2"/>
        <v>0</v>
      </c>
      <c r="Z50" s="43">
        <f t="shared" si="3"/>
        <v>0</v>
      </c>
      <c r="AA50" s="44">
        <f>(X50-W50)-AB50-AB51</f>
        <v>0</v>
      </c>
      <c r="AB50" s="44">
        <f t="shared" si="4"/>
        <v>0</v>
      </c>
      <c r="AC50" s="263">
        <f>SUM(AA50:AA51)</f>
        <v>0</v>
      </c>
      <c r="AD50" s="248">
        <f>SUM(AB50:AB51)</f>
        <v>0</v>
      </c>
    </row>
    <row r="51" spans="1:30" ht="15" customHeight="1" x14ac:dyDescent="0.15">
      <c r="A51" s="190"/>
      <c r="B51" s="213"/>
      <c r="C51" s="19"/>
      <c r="D51" s="31"/>
      <c r="E51" s="57"/>
      <c r="F51" s="31"/>
      <c r="G51" s="35"/>
      <c r="H51" s="28"/>
      <c r="I51" s="62"/>
      <c r="J51" s="38"/>
      <c r="K51" s="244"/>
      <c r="M51" s="186"/>
      <c r="N51" s="188"/>
      <c r="O51" s="15" t="str">
        <f>IF(AD50=0,"","休憩時間")</f>
        <v/>
      </c>
      <c r="P51" s="40" t="str">
        <f>IF(AND(AB50=0,AB51=0),"",IF(AND(AB50&gt;0,AB51=0,H50=0,J50=0),G50&amp;":"&amp;H50&amp;"0 ～ "&amp;I50&amp;":"&amp;J50&amp;"0",IF(AND(AB50&gt;0,AB51=0,H50&gt;0,J50&gt;0),G50&amp;":"&amp;H50&amp;" ～ "&amp;I50&amp;":"&amp;J50,IF(AND(AB50&gt;0,AB51&gt;0,H50=0,J50=0,H51=0,J51=0),G50&amp;":"&amp;H50&amp;"0～"&amp;I50&amp;":"&amp;J50&amp;"0、"&amp;G51&amp;":"&amp;H51&amp;"0～"&amp;I51&amp;":"&amp;J51&amp;"0",IF(AND(AB50&gt;0,AB51&gt;0,H50&gt;0,J50&gt;0,H51&gt;0,J51&gt;0),G50&amp;":"&amp;H50&amp;"～"&amp;I50&amp;":"&amp;J50&amp;"、"&amp;G51&amp;":"&amp;H51&amp;"～"&amp;I51&amp;":"&amp;J51,IF(AND(AB50&gt;0,AB51&gt;0,H50&gt;0,J50&gt;0,H51=0,J51=0),G50&amp;":"&amp;H50&amp;"～"&amp;I50&amp;":"&amp;J50&amp;"、"&amp;G51&amp;":"&amp;H51&amp;"0～"&amp;I51&amp;":"&amp;J51&amp;"0",IF(AND(AB50&gt;0,AB51&gt;0,H50=0,J50=0,H51&gt;0,J51&gt;0),G50&amp;":"&amp;H50&amp;"0～"&amp;I50&amp;":"&amp;J50&amp;"0、"&amp;G51&amp;":"&amp;H51&amp;"～"&amp;I51&amp;":"&amp;J51)))))))</f>
        <v/>
      </c>
      <c r="Q51" s="265"/>
      <c r="R51" s="266"/>
      <c r="S51" s="196"/>
      <c r="T51" s="184"/>
      <c r="W51" s="45">
        <f t="shared" si="0"/>
        <v>0</v>
      </c>
      <c r="X51" s="46">
        <f t="shared" si="1"/>
        <v>0</v>
      </c>
      <c r="Y51" s="47">
        <f t="shared" si="2"/>
        <v>0</v>
      </c>
      <c r="Z51" s="47">
        <f t="shared" si="3"/>
        <v>0</v>
      </c>
      <c r="AA51" s="48">
        <f>(X51-W51)</f>
        <v>0</v>
      </c>
      <c r="AB51" s="48">
        <f t="shared" si="4"/>
        <v>0</v>
      </c>
      <c r="AC51" s="264"/>
      <c r="AD51" s="249"/>
    </row>
    <row r="52" spans="1:30" ht="15" customHeight="1" x14ac:dyDescent="0.15">
      <c r="A52" s="189"/>
      <c r="B52" s="212"/>
      <c r="C52" s="24"/>
      <c r="D52" s="30"/>
      <c r="E52" s="56"/>
      <c r="F52" s="64"/>
      <c r="G52" s="34"/>
      <c r="H52" s="27"/>
      <c r="I52" s="61"/>
      <c r="J52" s="37"/>
      <c r="K52" s="243"/>
      <c r="M52" s="185" t="str">
        <f>IF(A52=0,"",A52)</f>
        <v/>
      </c>
      <c r="N52" s="187" t="str">
        <f>IF(B52=0,"",B52)</f>
        <v/>
      </c>
      <c r="O52" s="197" t="str">
        <f>IF(AND(AA52=0,AA53=0),"時　　　分　～　　時　　　分",IF(AND(AA52&gt;0,AA53=0,D52=0,F52=0),C52&amp;"時"&amp;D52&amp;"0分 ～ "&amp;E52&amp;"時"&amp;F52&amp;"0分",IF(AND(AA52&gt;0,AA53=0,D52&gt;0,F52&gt;0),C52&amp;"時"&amp;D52&amp;"分 ～ "&amp;E52&amp;"時"&amp;F52&amp;"分",IF(AND(AA52&gt;0,AA53&gt;0,D52=0,F52=0,D53=0,F53=0),C52&amp;"時"&amp;D52&amp;"0分～"&amp;E52&amp;"時"&amp;F52&amp;"0分、"&amp;C53&amp;"時"&amp;D53&amp;"0分～"&amp;E53&amp;"時"&amp;F53&amp;"0分",IF(AND(AA52&gt;0,AA53&gt;0,D52&gt;0,F52&gt;0,D53&gt;0,F53&gt;0),C52&amp;"時"&amp;D52&amp;"分～"&amp;E52&amp;"時"&amp;F52&amp;"分、"&amp;C53&amp;"時"&amp;D53&amp;"分～"&amp;E53&amp;"時"&amp;F53&amp;"分",IF(AND(AA52&gt;0,AA53&gt;0,D52&gt;0,F52&gt;0,D53=0,F53=0),C52&amp;"時"&amp;D52&amp;"分～"&amp;E52&amp;"時"&amp;F52&amp;"分、"&amp;C53&amp;"時"&amp;D53&amp;"0分～"&amp;E53&amp;"時"&amp;F53&amp;"0分",IF(AND(AA52&gt;0,AA53&gt;0,D52=0,F52=0,D53&gt;0,F53&gt;0),C52&amp;"時"&amp;D52&amp;"0分～"&amp;E52&amp;"時"&amp;F52&amp;"0分、"&amp;C53&amp;"時"&amp;D53&amp;"分～"&amp;E53&amp;"時"&amp;F53&amp;"分")))))))</f>
        <v>時　　　分　～　　時　　　分</v>
      </c>
      <c r="P52" s="198"/>
      <c r="Q52" s="191" t="str">
        <f>IF(AC52=0,"",IF(AC52&gt;8,"入力ミス",AC52))</f>
        <v/>
      </c>
      <c r="R52" s="192"/>
      <c r="S52" s="195"/>
      <c r="T52" s="167" t="str">
        <f>IF(K52=0,"",K52)</f>
        <v/>
      </c>
      <c r="W52" s="41">
        <f t="shared" si="0"/>
        <v>0</v>
      </c>
      <c r="X52" s="42">
        <f t="shared" si="1"/>
        <v>0</v>
      </c>
      <c r="Y52" s="43">
        <f t="shared" si="2"/>
        <v>0</v>
      </c>
      <c r="Z52" s="43">
        <f t="shared" si="3"/>
        <v>0</v>
      </c>
      <c r="AA52" s="44">
        <f>(X52-W52)-AB52-AB53</f>
        <v>0</v>
      </c>
      <c r="AB52" s="44">
        <f t="shared" si="4"/>
        <v>0</v>
      </c>
      <c r="AC52" s="263">
        <f>SUM(AA52:AA53)</f>
        <v>0</v>
      </c>
      <c r="AD52" s="248">
        <f>SUM(AB52:AB53)</f>
        <v>0</v>
      </c>
    </row>
    <row r="53" spans="1:30" ht="15" customHeight="1" thickBot="1" x14ac:dyDescent="0.2">
      <c r="A53" s="274"/>
      <c r="B53" s="275"/>
      <c r="C53" s="26"/>
      <c r="D53" s="33"/>
      <c r="E53" s="59"/>
      <c r="F53" s="33"/>
      <c r="G53" s="36"/>
      <c r="H53" s="29"/>
      <c r="I53" s="63"/>
      <c r="J53" s="39"/>
      <c r="K53" s="276"/>
      <c r="M53" s="186"/>
      <c r="N53" s="188"/>
      <c r="O53" s="15" t="str">
        <f>IF(AD52=0,"","休憩時間")</f>
        <v/>
      </c>
      <c r="P53" s="40" t="str">
        <f>IF(AND(AB52=0,AB53=0),"",IF(AND(AB52&gt;0,AB53=0,H52=0,J52=0),G52&amp;":"&amp;H52&amp;"0 ～ "&amp;I52&amp;":"&amp;J52&amp;"0",IF(AND(AB52&gt;0,AB53=0,H52&gt;0,J52&gt;0),G52&amp;":"&amp;H52&amp;" ～ "&amp;I52&amp;":"&amp;J52,IF(AND(AB52&gt;0,AB53&gt;0,H52=0,J52=0,H53=0,J53=0),G52&amp;":"&amp;H52&amp;"0～"&amp;I52&amp;":"&amp;J52&amp;"0、"&amp;G53&amp;":"&amp;H53&amp;"0～"&amp;I53&amp;":"&amp;J53&amp;"0",IF(AND(AB52&gt;0,AB53&gt;0,H52&gt;0,J52&gt;0,H53&gt;0,J53&gt;0),G52&amp;":"&amp;H52&amp;"～"&amp;I52&amp;":"&amp;J52&amp;"、"&amp;G53&amp;":"&amp;H53&amp;"～"&amp;I53&amp;":"&amp;J53,IF(AND(AB52&gt;0,AB53&gt;0,H52&gt;0,J52&gt;0,H53=0,J53=0),G52&amp;":"&amp;H52&amp;"～"&amp;I52&amp;":"&amp;J52&amp;"、"&amp;G53&amp;":"&amp;H53&amp;"0～"&amp;I53&amp;":"&amp;J53&amp;"0",IF(AND(AB52&gt;0,AB53&gt;0,H52=0,J52=0,H53&gt;0,J53&gt;0),G52&amp;":"&amp;H52&amp;"0～"&amp;I52&amp;":"&amp;J52&amp;"0、"&amp;G53&amp;":"&amp;H53&amp;"～"&amp;I53&amp;":"&amp;J53)))))))</f>
        <v/>
      </c>
      <c r="Q53" s="265"/>
      <c r="R53" s="266"/>
      <c r="S53" s="196"/>
      <c r="T53" s="184"/>
      <c r="W53" s="45">
        <f t="shared" si="0"/>
        <v>0</v>
      </c>
      <c r="X53" s="46">
        <f t="shared" si="1"/>
        <v>0</v>
      </c>
      <c r="Y53" s="47">
        <f t="shared" si="2"/>
        <v>0</v>
      </c>
      <c r="Z53" s="47">
        <f t="shared" si="3"/>
        <v>0</v>
      </c>
      <c r="AA53" s="48">
        <f>(X53-W53)</f>
        <v>0</v>
      </c>
      <c r="AB53" s="48">
        <f t="shared" si="4"/>
        <v>0</v>
      </c>
      <c r="AC53" s="264"/>
      <c r="AD53" s="249"/>
    </row>
    <row r="54" spans="1:30" ht="30" customHeight="1" x14ac:dyDescent="0.15">
      <c r="M54" s="4"/>
      <c r="N54" s="5"/>
      <c r="O54" s="5"/>
      <c r="P54" s="8" t="s">
        <v>3</v>
      </c>
      <c r="Q54" s="273" t="str">
        <f>DBCS(SUM(Q10:R53))</f>
        <v>０</v>
      </c>
      <c r="R54" s="170"/>
      <c r="S54" s="13" t="s">
        <v>11</v>
      </c>
      <c r="T54" s="6"/>
    </row>
    <row r="55" spans="1:30" ht="28.5" customHeight="1" x14ac:dyDescent="0.15">
      <c r="M55" s="235" t="s">
        <v>9</v>
      </c>
      <c r="N55" s="236"/>
      <c r="O55" s="236"/>
      <c r="P55" s="236"/>
      <c r="Q55" s="236"/>
      <c r="R55" s="236"/>
      <c r="S55" s="236"/>
      <c r="T55" s="236"/>
    </row>
    <row r="56" spans="1:30" ht="30" customHeight="1" thickBot="1" x14ac:dyDescent="0.2">
      <c r="P56" s="199" t="s">
        <v>26</v>
      </c>
      <c r="Q56" s="199"/>
      <c r="R56" s="1" t="s">
        <v>5</v>
      </c>
      <c r="T56" s="3" t="s">
        <v>4</v>
      </c>
    </row>
    <row r="57" spans="1:30" ht="27" customHeight="1" thickBot="1" x14ac:dyDescent="0.2">
      <c r="P57" s="11" t="s">
        <v>37</v>
      </c>
      <c r="Q57" s="10"/>
      <c r="R57" s="164" t="s">
        <v>34</v>
      </c>
      <c r="S57" s="165"/>
      <c r="T57" s="166"/>
    </row>
  </sheetData>
  <mergeCells count="268">
    <mergeCell ref="F1:G1"/>
    <mergeCell ref="H1:I1"/>
    <mergeCell ref="AC50:AC51"/>
    <mergeCell ref="K36:K37"/>
    <mergeCell ref="K38:K39"/>
    <mergeCell ref="K40:K41"/>
    <mergeCell ref="K42:K43"/>
    <mergeCell ref="K28:K29"/>
    <mergeCell ref="K30:K31"/>
    <mergeCell ref="AC34:AC35"/>
    <mergeCell ref="G8:J8"/>
    <mergeCell ref="O44:P44"/>
    <mergeCell ref="M42:M43"/>
    <mergeCell ref="N42:N43"/>
    <mergeCell ref="Q42:R43"/>
    <mergeCell ref="S42:S43"/>
    <mergeCell ref="O42:P42"/>
    <mergeCell ref="M44:M45"/>
    <mergeCell ref="N44:N45"/>
    <mergeCell ref="Q40:R41"/>
    <mergeCell ref="S40:S41"/>
    <mergeCell ref="O40:P40"/>
    <mergeCell ref="M38:M39"/>
    <mergeCell ref="N38:N39"/>
    <mergeCell ref="AD52:AD53"/>
    <mergeCell ref="A50:A51"/>
    <mergeCell ref="B50:B51"/>
    <mergeCell ref="K50:K51"/>
    <mergeCell ref="S50:S51"/>
    <mergeCell ref="T50:T51"/>
    <mergeCell ref="M50:M51"/>
    <mergeCell ref="N50:N51"/>
    <mergeCell ref="O50:P50"/>
    <mergeCell ref="Q50:R51"/>
    <mergeCell ref="AD50:AD51"/>
    <mergeCell ref="AD48:AD49"/>
    <mergeCell ref="AC42:AC43"/>
    <mergeCell ref="AD42:AD43"/>
    <mergeCell ref="AC44:AC45"/>
    <mergeCell ref="AD44:AD45"/>
    <mergeCell ref="AC38:AC39"/>
    <mergeCell ref="K32:K33"/>
    <mergeCell ref="K34:K35"/>
    <mergeCell ref="K20:K21"/>
    <mergeCell ref="K22:K23"/>
    <mergeCell ref="K24:K25"/>
    <mergeCell ref="K26:K27"/>
    <mergeCell ref="K44:K45"/>
    <mergeCell ref="K46:K47"/>
    <mergeCell ref="K48:K49"/>
    <mergeCell ref="M48:M49"/>
    <mergeCell ref="N48:N49"/>
    <mergeCell ref="Q48:R49"/>
    <mergeCell ref="AC46:AC47"/>
    <mergeCell ref="AD46:AD47"/>
    <mergeCell ref="AC48:AC49"/>
    <mergeCell ref="AD38:AD39"/>
    <mergeCell ref="AC40:AC41"/>
    <mergeCell ref="AD40:AD41"/>
    <mergeCell ref="AD34:AD35"/>
    <mergeCell ref="AC36:AC37"/>
    <mergeCell ref="AD36:AD37"/>
    <mergeCell ref="K12:K13"/>
    <mergeCell ref="K14:K15"/>
    <mergeCell ref="K16:K17"/>
    <mergeCell ref="K18:K19"/>
    <mergeCell ref="AD24:AD25"/>
    <mergeCell ref="AC18:AC19"/>
    <mergeCell ref="AD18:AD19"/>
    <mergeCell ref="AC20:AC21"/>
    <mergeCell ref="AD20:AD21"/>
    <mergeCell ref="AC30:AC31"/>
    <mergeCell ref="AD30:AD31"/>
    <mergeCell ref="AC32:AC33"/>
    <mergeCell ref="AD32:AD33"/>
    <mergeCell ref="AC26:AC27"/>
    <mergeCell ref="AD26:AD27"/>
    <mergeCell ref="AC28:AC29"/>
    <mergeCell ref="AD28:AD29"/>
    <mergeCell ref="M24:M25"/>
    <mergeCell ref="N24:N25"/>
    <mergeCell ref="Q24:R25"/>
    <mergeCell ref="S24:S25"/>
    <mergeCell ref="AD10:AD11"/>
    <mergeCell ref="AD12:AD13"/>
    <mergeCell ref="AD14:AD15"/>
    <mergeCell ref="AC16:AC17"/>
    <mergeCell ref="AD16:AD17"/>
    <mergeCell ref="AC12:AC13"/>
    <mergeCell ref="AC14:AC15"/>
    <mergeCell ref="AC10:AC11"/>
    <mergeCell ref="AC22:AC23"/>
    <mergeCell ref="AD22:AD23"/>
    <mergeCell ref="A46:A47"/>
    <mergeCell ref="B46:B47"/>
    <mergeCell ref="K8:K9"/>
    <mergeCell ref="K10:K11"/>
    <mergeCell ref="A40:A41"/>
    <mergeCell ref="B40:B41"/>
    <mergeCell ref="A42:A43"/>
    <mergeCell ref="B42:B43"/>
    <mergeCell ref="A36:A37"/>
    <mergeCell ref="B36:B37"/>
    <mergeCell ref="A38:A39"/>
    <mergeCell ref="B38:B39"/>
    <mergeCell ref="B12:B13"/>
    <mergeCell ref="B20:B21"/>
    <mergeCell ref="A24:A25"/>
    <mergeCell ref="B24:B25"/>
    <mergeCell ref="A26:A27"/>
    <mergeCell ref="B26:B27"/>
    <mergeCell ref="A20:A21"/>
    <mergeCell ref="A28:A29"/>
    <mergeCell ref="B28:B29"/>
    <mergeCell ref="A30:A31"/>
    <mergeCell ref="B30:B31"/>
    <mergeCell ref="A10:A11"/>
    <mergeCell ref="B10:B11"/>
    <mergeCell ref="C8:F8"/>
    <mergeCell ref="A44:A45"/>
    <mergeCell ref="B44:B45"/>
    <mergeCell ref="A6:A7"/>
    <mergeCell ref="S48:S49"/>
    <mergeCell ref="O48:P48"/>
    <mergeCell ref="M46:M47"/>
    <mergeCell ref="N46:N47"/>
    <mergeCell ref="Q46:R47"/>
    <mergeCell ref="S46:S47"/>
    <mergeCell ref="O46:P46"/>
    <mergeCell ref="Q44:R45"/>
    <mergeCell ref="A16:A17"/>
    <mergeCell ref="B16:B17"/>
    <mergeCell ref="A18:A19"/>
    <mergeCell ref="B18:B19"/>
    <mergeCell ref="B6:B7"/>
    <mergeCell ref="A8:A9"/>
    <mergeCell ref="B8:B9"/>
    <mergeCell ref="A14:A15"/>
    <mergeCell ref="B14:B15"/>
    <mergeCell ref="A12:A13"/>
    <mergeCell ref="A48:A49"/>
    <mergeCell ref="B48:B49"/>
    <mergeCell ref="A22:A23"/>
    <mergeCell ref="B22:B23"/>
    <mergeCell ref="A32:A33"/>
    <mergeCell ref="M1:T1"/>
    <mergeCell ref="Q2:T2"/>
    <mergeCell ref="Q3:T3"/>
    <mergeCell ref="S14:S15"/>
    <mergeCell ref="S12:S13"/>
    <mergeCell ref="M20:M21"/>
    <mergeCell ref="N20:N21"/>
    <mergeCell ref="Q20:R21"/>
    <mergeCell ref="S20:S21"/>
    <mergeCell ref="O20:P20"/>
    <mergeCell ref="M18:M19"/>
    <mergeCell ref="N18:N19"/>
    <mergeCell ref="Q18:R19"/>
    <mergeCell ref="S18:S19"/>
    <mergeCell ref="O18:P18"/>
    <mergeCell ref="T10:T11"/>
    <mergeCell ref="T8:T9"/>
    <mergeCell ref="N8:N9"/>
    <mergeCell ref="M8:M9"/>
    <mergeCell ref="O10:P10"/>
    <mergeCell ref="P4:P6"/>
    <mergeCell ref="N14:N15"/>
    <mergeCell ref="Q14:R15"/>
    <mergeCell ref="N12:N13"/>
    <mergeCell ref="Q12:R13"/>
    <mergeCell ref="O24:P24"/>
    <mergeCell ref="M22:M23"/>
    <mergeCell ref="N22:N23"/>
    <mergeCell ref="Q22:R23"/>
    <mergeCell ref="O22:P22"/>
    <mergeCell ref="O16:P16"/>
    <mergeCell ref="O8:P9"/>
    <mergeCell ref="Q8:R9"/>
    <mergeCell ref="R57:T57"/>
    <mergeCell ref="T46:T47"/>
    <mergeCell ref="T48:T49"/>
    <mergeCell ref="T26:T27"/>
    <mergeCell ref="T44:T45"/>
    <mergeCell ref="T38:T39"/>
    <mergeCell ref="M55:T55"/>
    <mergeCell ref="P56:Q56"/>
    <mergeCell ref="T30:T31"/>
    <mergeCell ref="T32:T33"/>
    <mergeCell ref="M28:M29"/>
    <mergeCell ref="N28:N29"/>
    <mergeCell ref="Q28:R29"/>
    <mergeCell ref="S28:S29"/>
    <mergeCell ref="O28:P28"/>
    <mergeCell ref="M26:M27"/>
    <mergeCell ref="N26:N27"/>
    <mergeCell ref="Q26:R27"/>
    <mergeCell ref="O26:P26"/>
    <mergeCell ref="M32:M33"/>
    <mergeCell ref="N32:N33"/>
    <mergeCell ref="Q32:R33"/>
    <mergeCell ref="S32:S33"/>
    <mergeCell ref="M30:M31"/>
    <mergeCell ref="N30:N31"/>
    <mergeCell ref="Q30:R31"/>
    <mergeCell ref="S30:S31"/>
    <mergeCell ref="O30:P30"/>
    <mergeCell ref="Q54:R54"/>
    <mergeCell ref="A52:A53"/>
    <mergeCell ref="B52:B53"/>
    <mergeCell ref="K52:K53"/>
    <mergeCell ref="M52:M53"/>
    <mergeCell ref="N52:N53"/>
    <mergeCell ref="O52:P52"/>
    <mergeCell ref="Q52:R53"/>
    <mergeCell ref="O32:P32"/>
    <mergeCell ref="Q36:R37"/>
    <mergeCell ref="O36:P36"/>
    <mergeCell ref="M34:M35"/>
    <mergeCell ref="N34:N35"/>
    <mergeCell ref="Q38:R39"/>
    <mergeCell ref="O38:P38"/>
    <mergeCell ref="M40:M41"/>
    <mergeCell ref="N40:N41"/>
    <mergeCell ref="Q34:R35"/>
    <mergeCell ref="O34:P34"/>
    <mergeCell ref="M36:M37"/>
    <mergeCell ref="N36:N37"/>
    <mergeCell ref="B32:B33"/>
    <mergeCell ref="A34:A35"/>
    <mergeCell ref="B34:B35"/>
    <mergeCell ref="A1:B1"/>
    <mergeCell ref="C1:D1"/>
    <mergeCell ref="Q4:T6"/>
    <mergeCell ref="T16:T17"/>
    <mergeCell ref="T18:T19"/>
    <mergeCell ref="T20:T21"/>
    <mergeCell ref="O12:P12"/>
    <mergeCell ref="M12:M13"/>
    <mergeCell ref="T14:T15"/>
    <mergeCell ref="T12:T13"/>
    <mergeCell ref="M10:M11"/>
    <mergeCell ref="N10:N11"/>
    <mergeCell ref="Q10:R11"/>
    <mergeCell ref="S10:S11"/>
    <mergeCell ref="O14:P14"/>
    <mergeCell ref="M14:M15"/>
    <mergeCell ref="M16:M17"/>
    <mergeCell ref="N16:N17"/>
    <mergeCell ref="Q16:R17"/>
    <mergeCell ref="S16:S17"/>
    <mergeCell ref="S8:S9"/>
    <mergeCell ref="T40:T41"/>
    <mergeCell ref="T42:T43"/>
    <mergeCell ref="T22:T23"/>
    <mergeCell ref="S52:S53"/>
    <mergeCell ref="T52:T53"/>
    <mergeCell ref="AC52:AC53"/>
    <mergeCell ref="T34:T35"/>
    <mergeCell ref="T36:T37"/>
    <mergeCell ref="T24:T25"/>
    <mergeCell ref="T28:T29"/>
    <mergeCell ref="S44:S45"/>
    <mergeCell ref="AC24:AC25"/>
    <mergeCell ref="S22:S23"/>
    <mergeCell ref="S26:S27"/>
    <mergeCell ref="S38:S39"/>
    <mergeCell ref="S36:S37"/>
    <mergeCell ref="S34:S35"/>
  </mergeCells>
  <phoneticPr fontId="1"/>
  <conditionalFormatting sqref="Q1:R2 Q7:R56 Q58:R65536 Q57">
    <cfRule type="cellIs" dxfId="2" priority="3" stopIfTrue="1" operator="equal">
      <formula>"入力ミス"</formula>
    </cfRule>
  </conditionalFormatting>
  <conditionalFormatting sqref="Q3:R6">
    <cfRule type="cellIs" dxfId="1" priority="2" stopIfTrue="1" operator="equal">
      <formula>"入力ミス"</formula>
    </cfRule>
  </conditionalFormatting>
  <conditionalFormatting sqref="R57">
    <cfRule type="cellIs" dxfId="0" priority="1" stopIfTrue="1" operator="equal">
      <formula>"入力ミス"</formula>
    </cfRule>
  </conditionalFormatting>
  <printOptions horizontalCentered="1" verticalCentered="1"/>
  <pageMargins left="0.98425196850393704" right="0.19685039370078741" top="7.874015748031496E-2" bottom="0" header="0.31496062992125984" footer="0.19685039370078741"/>
  <pageSetup paperSize="9" scale="92" orientation="portrait" verticalDpi="30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9</vt:i4>
      </vt:variant>
    </vt:vector>
  </HeadingPairs>
  <TitlesOfParts>
    <vt:vector size="20" baseType="lpstr">
      <vt:lpstr>出勤簿 入力方法</vt:lpstr>
      <vt:lpstr>授業アルバイト状況</vt:lpstr>
      <vt:lpstr>7月分</vt:lpstr>
      <vt:lpstr>8月分 </vt:lpstr>
      <vt:lpstr>9月分</vt:lpstr>
      <vt:lpstr>10月分</vt:lpstr>
      <vt:lpstr>11月分</vt:lpstr>
      <vt:lpstr>12月分</vt:lpstr>
      <vt:lpstr>1月分</vt:lpstr>
      <vt:lpstr>R7医学科授業配当表</vt:lpstr>
      <vt:lpstr>科目名リスト</vt:lpstr>
      <vt:lpstr>'10月分'!Print_Area</vt:lpstr>
      <vt:lpstr>'11月分'!Print_Area</vt:lpstr>
      <vt:lpstr>'12月分'!Print_Area</vt:lpstr>
      <vt:lpstr>'1月分'!Print_Area</vt:lpstr>
      <vt:lpstr>'7月分'!Print_Area</vt:lpstr>
      <vt:lpstr>'8月分 '!Print_Area</vt:lpstr>
      <vt:lpstr>'9月分'!Print_Area</vt:lpstr>
      <vt:lpstr>'出勤簿 入力方法'!Print_Area</vt:lpstr>
      <vt:lpstr>科目名リスト</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日下　瑛理</cp:lastModifiedBy>
  <cp:lastPrinted>2016-05-24T00:14:48Z</cp:lastPrinted>
  <dcterms:created xsi:type="dcterms:W3CDTF">2003-09-26T00:17:46Z</dcterms:created>
  <dcterms:modified xsi:type="dcterms:W3CDTF">2025-06-20T00:21:35Z</dcterms:modified>
</cp:coreProperties>
</file>