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2.74.188\Public\20総務係\20総務係\1-5.ＲＡ・ＴＡ\◎TA\R6\2024TA\02_採用手続き書類\ＨＰ用書類（大学院教務に依頼）\依頼データ\"/>
    </mc:Choice>
  </mc:AlternateContent>
  <xr:revisionPtr revIDLastSave="0" documentId="13_ncr:1_{99125106-A491-4303-A0A6-EAD549307295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計画書 入力方法" sheetId="10" r:id="rId1"/>
    <sheet name="アルバイト等の勤務状況（入力） " sheetId="28" r:id="rId2"/>
    <sheet name="9月分" sheetId="17" r:id="rId3"/>
    <sheet name="10月分" sheetId="19" r:id="rId4"/>
    <sheet name="11月分" sheetId="20" r:id="rId5"/>
    <sheet name="12月分" sheetId="21" r:id="rId6"/>
    <sheet name="1月分" sheetId="22" r:id="rId7"/>
  </sheets>
  <definedNames>
    <definedName name="_xlnm._FilterDatabase" localSheetId="2" hidden="1">'9月分'!$A$1:$K$53</definedName>
    <definedName name="_xlnm.Print_Area" localSheetId="3">'10月分'!$M$1:$R$54</definedName>
    <definedName name="_xlnm.Print_Area" localSheetId="4">'11月分'!$M$1:$R$54</definedName>
    <definedName name="_xlnm.Print_Area" localSheetId="5">'12月分'!$M$1:$R$54</definedName>
    <definedName name="_xlnm.Print_Area" localSheetId="6">'1月分'!$M$1:$R$54</definedName>
    <definedName name="_xlnm.Print_Area" localSheetId="2">'9月分'!$M$1:$R$54</definedName>
    <definedName name="_xlnm.Print_Area" localSheetId="1">'アルバイト等の勤務状況（入力） '!$A$1:$V$27</definedName>
    <definedName name="_xlnm.Print_Area" localSheetId="0">'計画書 入力方法'!$A$1:$R$42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7" l="1"/>
  <c r="V28" i="10"/>
  <c r="X28" i="10"/>
  <c r="M30" i="10"/>
  <c r="M28" i="10"/>
  <c r="N26" i="10"/>
  <c r="N28" i="10"/>
  <c r="N30" i="10"/>
  <c r="Q3" i="22"/>
  <c r="Q3" i="21"/>
  <c r="Q3" i="20"/>
  <c r="Q3" i="19"/>
  <c r="Q3" i="17"/>
  <c r="Q4" i="22"/>
  <c r="Q4" i="21"/>
  <c r="Q4" i="20"/>
  <c r="Q4" i="19"/>
  <c r="P3" i="22"/>
  <c r="P3" i="21"/>
  <c r="P3" i="20"/>
  <c r="P3" i="19"/>
  <c r="Q4" i="17"/>
  <c r="P3" i="17"/>
  <c r="V12" i="10"/>
  <c r="W13" i="10"/>
  <c r="X13" i="10"/>
  <c r="Z13" i="10" s="1"/>
  <c r="V14" i="10"/>
  <c r="W14" i="10"/>
  <c r="X14" i="10"/>
  <c r="U18" i="10"/>
  <c r="V18" i="10"/>
  <c r="V20" i="10"/>
  <c r="U28" i="10"/>
  <c r="W28" i="10"/>
  <c r="U30" i="10"/>
  <c r="V30" i="10"/>
  <c r="U31" i="10"/>
  <c r="V31" i="10"/>
  <c r="Y31" i="10" s="1"/>
  <c r="V26" i="10"/>
  <c r="Q4" i="10"/>
  <c r="P3" i="10"/>
  <c r="V52" i="22"/>
  <c r="U52" i="22"/>
  <c r="X52" i="22"/>
  <c r="Z52" i="22" s="1"/>
  <c r="W52" i="22"/>
  <c r="X53" i="22"/>
  <c r="Z53" i="22" s="1"/>
  <c r="W53" i="22"/>
  <c r="V53" i="22"/>
  <c r="U53" i="22"/>
  <c r="V50" i="22"/>
  <c r="U50" i="22"/>
  <c r="X50" i="22"/>
  <c r="W50" i="22"/>
  <c r="X51" i="22"/>
  <c r="W51" i="22"/>
  <c r="V51" i="22"/>
  <c r="Y51" i="22" s="1"/>
  <c r="U51" i="22"/>
  <c r="V48" i="22"/>
  <c r="U48" i="22"/>
  <c r="X48" i="22"/>
  <c r="W48" i="22"/>
  <c r="Z48" i="22" s="1"/>
  <c r="X49" i="22"/>
  <c r="W49" i="22"/>
  <c r="V49" i="22"/>
  <c r="U49" i="22"/>
  <c r="V46" i="22"/>
  <c r="U46" i="22"/>
  <c r="X46" i="22"/>
  <c r="W46" i="22"/>
  <c r="X47" i="22"/>
  <c r="W47" i="22"/>
  <c r="V47" i="22"/>
  <c r="U47" i="22"/>
  <c r="V44" i="22"/>
  <c r="U44" i="22"/>
  <c r="X44" i="22"/>
  <c r="W44" i="22"/>
  <c r="Z44" i="22" s="1"/>
  <c r="X45" i="22"/>
  <c r="W45" i="22"/>
  <c r="V45" i="22"/>
  <c r="U45" i="22"/>
  <c r="V42" i="22"/>
  <c r="U42" i="22"/>
  <c r="X42" i="22"/>
  <c r="W42" i="22"/>
  <c r="X43" i="22"/>
  <c r="Z43" i="22" s="1"/>
  <c r="W43" i="22"/>
  <c r="V43" i="22"/>
  <c r="U43" i="22"/>
  <c r="V40" i="22"/>
  <c r="Y40" i="22" s="1"/>
  <c r="U40" i="22"/>
  <c r="X40" i="22"/>
  <c r="W40" i="22"/>
  <c r="X41" i="22"/>
  <c r="Z41" i="22" s="1"/>
  <c r="W41" i="22"/>
  <c r="V41" i="22"/>
  <c r="U41" i="22"/>
  <c r="V38" i="22"/>
  <c r="U38" i="22"/>
  <c r="X38" i="22"/>
  <c r="W38" i="22"/>
  <c r="X39" i="22"/>
  <c r="W39" i="22"/>
  <c r="Z39" i="22" s="1"/>
  <c r="V39" i="22"/>
  <c r="Y39" i="22" s="1"/>
  <c r="U39" i="22"/>
  <c r="V36" i="22"/>
  <c r="U36" i="22"/>
  <c r="X36" i="22"/>
  <c r="W36" i="22"/>
  <c r="X37" i="22"/>
  <c r="Z37" i="22" s="1"/>
  <c r="W37" i="22"/>
  <c r="V37" i="22"/>
  <c r="U37" i="22"/>
  <c r="V34" i="22"/>
  <c r="U34" i="22"/>
  <c r="X34" i="22"/>
  <c r="W34" i="22"/>
  <c r="X35" i="22"/>
  <c r="W35" i="22"/>
  <c r="V35" i="22"/>
  <c r="U35" i="22"/>
  <c r="Y35" i="22" s="1"/>
  <c r="V32" i="22"/>
  <c r="U32" i="22"/>
  <c r="X32" i="22"/>
  <c r="W32" i="22"/>
  <c r="X33" i="22"/>
  <c r="Z33" i="22" s="1"/>
  <c r="W33" i="22"/>
  <c r="V33" i="22"/>
  <c r="Y33" i="22" s="1"/>
  <c r="U33" i="22"/>
  <c r="V30" i="22"/>
  <c r="U30" i="22"/>
  <c r="X30" i="22"/>
  <c r="W30" i="22"/>
  <c r="X31" i="22"/>
  <c r="W31" i="22"/>
  <c r="V31" i="22"/>
  <c r="U31" i="22"/>
  <c r="V28" i="22"/>
  <c r="U28" i="22"/>
  <c r="X28" i="22"/>
  <c r="Z28" i="22" s="1"/>
  <c r="W28" i="22"/>
  <c r="X29" i="22"/>
  <c r="W29" i="22"/>
  <c r="V29" i="22"/>
  <c r="U29" i="22"/>
  <c r="V26" i="22"/>
  <c r="U26" i="22"/>
  <c r="X26" i="22"/>
  <c r="W26" i="22"/>
  <c r="X27" i="22"/>
  <c r="Z27" i="22" s="1"/>
  <c r="W27" i="22"/>
  <c r="V27" i="22"/>
  <c r="Y27" i="22" s="1"/>
  <c r="U27" i="22"/>
  <c r="V24" i="22"/>
  <c r="U24" i="22"/>
  <c r="X24" i="22"/>
  <c r="W24" i="22"/>
  <c r="X25" i="22"/>
  <c r="Z25" i="22" s="1"/>
  <c r="W25" i="22"/>
  <c r="V25" i="22"/>
  <c r="U25" i="22"/>
  <c r="Y25" i="22" s="1"/>
  <c r="V22" i="22"/>
  <c r="U22" i="22"/>
  <c r="X22" i="22"/>
  <c r="W22" i="22"/>
  <c r="X23" i="22"/>
  <c r="W23" i="22"/>
  <c r="V23" i="22"/>
  <c r="U23" i="22"/>
  <c r="V20" i="22"/>
  <c r="U20" i="22"/>
  <c r="X20" i="22"/>
  <c r="W20" i="22"/>
  <c r="X21" i="22"/>
  <c r="Z21" i="22" s="1"/>
  <c r="W21" i="22"/>
  <c r="V21" i="22"/>
  <c r="U21" i="22"/>
  <c r="V18" i="22"/>
  <c r="U18" i="22"/>
  <c r="X18" i="22"/>
  <c r="W18" i="22"/>
  <c r="X19" i="22"/>
  <c r="W19" i="22"/>
  <c r="V19" i="22"/>
  <c r="U19" i="22"/>
  <c r="Y19" i="22" s="1"/>
  <c r="V16" i="22"/>
  <c r="U16" i="22"/>
  <c r="X16" i="22"/>
  <c r="Z16" i="22" s="1"/>
  <c r="W16" i="22"/>
  <c r="X17" i="22"/>
  <c r="W17" i="22"/>
  <c r="V17" i="22"/>
  <c r="U17" i="22"/>
  <c r="V14" i="22"/>
  <c r="U14" i="22"/>
  <c r="X14" i="22"/>
  <c r="W14" i="22"/>
  <c r="Z14" i="22" s="1"/>
  <c r="X15" i="22"/>
  <c r="Z15" i="22" s="1"/>
  <c r="W15" i="22"/>
  <c r="V15" i="22"/>
  <c r="U15" i="22"/>
  <c r="V12" i="22"/>
  <c r="U12" i="22"/>
  <c r="X12" i="22"/>
  <c r="W12" i="22"/>
  <c r="X13" i="22"/>
  <c r="Z13" i="22" s="1"/>
  <c r="W13" i="22"/>
  <c r="V13" i="22"/>
  <c r="U13" i="22"/>
  <c r="V11" i="22"/>
  <c r="U11" i="22"/>
  <c r="V10" i="22"/>
  <c r="U10" i="22"/>
  <c r="X10" i="22"/>
  <c r="W10" i="22"/>
  <c r="X11" i="22"/>
  <c r="Z11" i="22" s="1"/>
  <c r="W11" i="22"/>
  <c r="V52" i="21"/>
  <c r="U52" i="21"/>
  <c r="X52" i="21"/>
  <c r="W52" i="21"/>
  <c r="Z52" i="21" s="1"/>
  <c r="X53" i="21"/>
  <c r="Z53" i="21" s="1"/>
  <c r="W53" i="21"/>
  <c r="V53" i="21"/>
  <c r="U53" i="21"/>
  <c r="V50" i="21"/>
  <c r="U50" i="21"/>
  <c r="X50" i="21"/>
  <c r="W50" i="21"/>
  <c r="Z50" i="21" s="1"/>
  <c r="X51" i="21"/>
  <c r="W51" i="21"/>
  <c r="V51" i="21"/>
  <c r="U51" i="21"/>
  <c r="V48" i="21"/>
  <c r="U48" i="21"/>
  <c r="X48" i="21"/>
  <c r="W48" i="21"/>
  <c r="X49" i="21"/>
  <c r="W49" i="21"/>
  <c r="V49" i="21"/>
  <c r="Y49" i="21" s="1"/>
  <c r="U49" i="21"/>
  <c r="V46" i="21"/>
  <c r="U46" i="21"/>
  <c r="X46" i="21"/>
  <c r="Z46" i="21" s="1"/>
  <c r="P47" i="21" s="1"/>
  <c r="W46" i="21"/>
  <c r="X47" i="21"/>
  <c r="Z47" i="21" s="1"/>
  <c r="W47" i="21"/>
  <c r="V47" i="21"/>
  <c r="U47" i="21"/>
  <c r="V44" i="21"/>
  <c r="U44" i="21"/>
  <c r="X44" i="21"/>
  <c r="Z44" i="21" s="1"/>
  <c r="W44" i="21"/>
  <c r="X45" i="21"/>
  <c r="W45" i="21"/>
  <c r="V45" i="21"/>
  <c r="U45" i="21"/>
  <c r="V42" i="21"/>
  <c r="U42" i="21"/>
  <c r="X42" i="21"/>
  <c r="W42" i="21"/>
  <c r="X43" i="21"/>
  <c r="W43" i="21"/>
  <c r="V43" i="21"/>
  <c r="Y43" i="21" s="1"/>
  <c r="U43" i="21"/>
  <c r="V40" i="21"/>
  <c r="U40" i="21"/>
  <c r="X40" i="21"/>
  <c r="W40" i="21"/>
  <c r="X41" i="21"/>
  <c r="W41" i="21"/>
  <c r="V41" i="21"/>
  <c r="U41" i="21"/>
  <c r="V38" i="21"/>
  <c r="U38" i="21"/>
  <c r="X38" i="21"/>
  <c r="Z38" i="21" s="1"/>
  <c r="W38" i="21"/>
  <c r="X39" i="21"/>
  <c r="W39" i="21"/>
  <c r="V39" i="21"/>
  <c r="Y39" i="21" s="1"/>
  <c r="U39" i="21"/>
  <c r="V36" i="21"/>
  <c r="U36" i="21"/>
  <c r="X36" i="21"/>
  <c r="W36" i="21"/>
  <c r="X37" i="21"/>
  <c r="W37" i="21"/>
  <c r="V37" i="21"/>
  <c r="Y37" i="21" s="1"/>
  <c r="U37" i="21"/>
  <c r="V34" i="21"/>
  <c r="U34" i="21"/>
  <c r="X34" i="21"/>
  <c r="Z34" i="21" s="1"/>
  <c r="W34" i="21"/>
  <c r="X35" i="21"/>
  <c r="W35" i="21"/>
  <c r="V35" i="21"/>
  <c r="U35" i="21"/>
  <c r="V32" i="21"/>
  <c r="U32" i="21"/>
  <c r="X32" i="21"/>
  <c r="W32" i="21"/>
  <c r="X33" i="21"/>
  <c r="W33" i="21"/>
  <c r="V33" i="21"/>
  <c r="U33" i="21"/>
  <c r="V30" i="21"/>
  <c r="U30" i="21"/>
  <c r="X30" i="21"/>
  <c r="W30" i="21"/>
  <c r="X31" i="21"/>
  <c r="Z31" i="21" s="1"/>
  <c r="W31" i="21"/>
  <c r="V31" i="21"/>
  <c r="U31" i="21"/>
  <c r="V28" i="21"/>
  <c r="U28" i="21"/>
  <c r="X28" i="21"/>
  <c r="W28" i="21"/>
  <c r="Z28" i="21" s="1"/>
  <c r="X29" i="21"/>
  <c r="W29" i="21"/>
  <c r="V29" i="21"/>
  <c r="U29" i="21"/>
  <c r="Y29" i="21" s="1"/>
  <c r="V26" i="21"/>
  <c r="U26" i="21"/>
  <c r="X26" i="21"/>
  <c r="W26" i="21"/>
  <c r="X27" i="21"/>
  <c r="W27" i="21"/>
  <c r="Z27" i="21" s="1"/>
  <c r="AB26" i="21" s="1"/>
  <c r="O27" i="21" s="1"/>
  <c r="V27" i="21"/>
  <c r="U27" i="21"/>
  <c r="V24" i="21"/>
  <c r="U24" i="21"/>
  <c r="X24" i="21"/>
  <c r="W24" i="21"/>
  <c r="X25" i="21"/>
  <c r="Z25" i="21" s="1"/>
  <c r="W25" i="21"/>
  <c r="V25" i="21"/>
  <c r="U25" i="21"/>
  <c r="V22" i="21"/>
  <c r="U22" i="21"/>
  <c r="X22" i="21"/>
  <c r="Z22" i="21" s="1"/>
  <c r="W22" i="21"/>
  <c r="X23" i="21"/>
  <c r="Z23" i="21" s="1"/>
  <c r="W23" i="21"/>
  <c r="V23" i="21"/>
  <c r="U23" i="21"/>
  <c r="V20" i="21"/>
  <c r="U20" i="21"/>
  <c r="X20" i="21"/>
  <c r="W20" i="21"/>
  <c r="X21" i="21"/>
  <c r="W21" i="21"/>
  <c r="V21" i="21"/>
  <c r="U21" i="21"/>
  <c r="V18" i="21"/>
  <c r="U18" i="21"/>
  <c r="X18" i="21"/>
  <c r="W18" i="21"/>
  <c r="X19" i="21"/>
  <c r="W19" i="21"/>
  <c r="V19" i="21"/>
  <c r="U19" i="21"/>
  <c r="V16" i="21"/>
  <c r="U16" i="21"/>
  <c r="X16" i="21"/>
  <c r="W16" i="21"/>
  <c r="X17" i="21"/>
  <c r="W17" i="21"/>
  <c r="V17" i="21"/>
  <c r="U17" i="21"/>
  <c r="Y17" i="21"/>
  <c r="V14" i="21"/>
  <c r="U14" i="21"/>
  <c r="X14" i="21"/>
  <c r="W14" i="21"/>
  <c r="X15" i="21"/>
  <c r="W15" i="21"/>
  <c r="V15" i="21"/>
  <c r="Y15" i="21" s="1"/>
  <c r="U15" i="21"/>
  <c r="V12" i="21"/>
  <c r="U12" i="21"/>
  <c r="X12" i="21"/>
  <c r="W12" i="21"/>
  <c r="X13" i="21"/>
  <c r="Z13" i="21" s="1"/>
  <c r="W13" i="21"/>
  <c r="V13" i="21"/>
  <c r="U13" i="21"/>
  <c r="V11" i="21"/>
  <c r="U11" i="21"/>
  <c r="V10" i="21"/>
  <c r="U10" i="21"/>
  <c r="X10" i="21"/>
  <c r="W10" i="21"/>
  <c r="X11" i="21"/>
  <c r="Z11" i="21" s="1"/>
  <c r="W11" i="21"/>
  <c r="V52" i="20"/>
  <c r="U52" i="20"/>
  <c r="X52" i="20"/>
  <c r="W52" i="20"/>
  <c r="X53" i="20"/>
  <c r="W53" i="20"/>
  <c r="V53" i="20"/>
  <c r="U53" i="20"/>
  <c r="V50" i="20"/>
  <c r="Y50" i="20" s="1"/>
  <c r="AA50" i="20" s="1"/>
  <c r="Q50" i="20" s="1"/>
  <c r="U50" i="20"/>
  <c r="X50" i="20"/>
  <c r="Z50" i="20" s="1"/>
  <c r="P51" i="20" s="1"/>
  <c r="W50" i="20"/>
  <c r="X51" i="20"/>
  <c r="W51" i="20"/>
  <c r="V51" i="20"/>
  <c r="U51" i="20"/>
  <c r="Y51" i="20" s="1"/>
  <c r="V48" i="20"/>
  <c r="U48" i="20"/>
  <c r="X48" i="20"/>
  <c r="W48" i="20"/>
  <c r="X49" i="20"/>
  <c r="W49" i="20"/>
  <c r="V49" i="20"/>
  <c r="U49" i="20"/>
  <c r="V46" i="20"/>
  <c r="U46" i="20"/>
  <c r="X46" i="20"/>
  <c r="W46" i="20"/>
  <c r="X47" i="20"/>
  <c r="Z47" i="20"/>
  <c r="W47" i="20"/>
  <c r="V47" i="20"/>
  <c r="U47" i="20"/>
  <c r="Y47" i="20" s="1"/>
  <c r="V44" i="20"/>
  <c r="U44" i="20"/>
  <c r="X44" i="20"/>
  <c r="W44" i="20"/>
  <c r="X45" i="20"/>
  <c r="W45" i="20"/>
  <c r="V45" i="20"/>
  <c r="U45" i="20"/>
  <c r="V42" i="20"/>
  <c r="U42" i="20"/>
  <c r="X42" i="20"/>
  <c r="W42" i="20"/>
  <c r="X43" i="20"/>
  <c r="W43" i="20"/>
  <c r="V43" i="20"/>
  <c r="Y43" i="20" s="1"/>
  <c r="U43" i="20"/>
  <c r="V40" i="20"/>
  <c r="U40" i="20"/>
  <c r="X40" i="20"/>
  <c r="W40" i="20"/>
  <c r="X41" i="20"/>
  <c r="Z41" i="20" s="1"/>
  <c r="W41" i="20"/>
  <c r="V41" i="20"/>
  <c r="U41" i="20"/>
  <c r="V38" i="20"/>
  <c r="U38" i="20"/>
  <c r="X38" i="20"/>
  <c r="W38" i="20"/>
  <c r="X39" i="20"/>
  <c r="W39" i="20"/>
  <c r="V39" i="20"/>
  <c r="Y39" i="20" s="1"/>
  <c r="U39" i="20"/>
  <c r="V36" i="20"/>
  <c r="U36" i="20"/>
  <c r="X36" i="20"/>
  <c r="W36" i="20"/>
  <c r="X37" i="20"/>
  <c r="W37" i="20"/>
  <c r="V37" i="20"/>
  <c r="Y37" i="20" s="1"/>
  <c r="U37" i="20"/>
  <c r="V34" i="20"/>
  <c r="U34" i="20"/>
  <c r="X34" i="20"/>
  <c r="W34" i="20"/>
  <c r="X35" i="20"/>
  <c r="Z35" i="20" s="1"/>
  <c r="W35" i="20"/>
  <c r="V35" i="20"/>
  <c r="U35" i="20"/>
  <c r="Y35" i="20" s="1"/>
  <c r="V32" i="20"/>
  <c r="U32" i="20"/>
  <c r="X32" i="20"/>
  <c r="Z32" i="20" s="1"/>
  <c r="W32" i="20"/>
  <c r="X33" i="20"/>
  <c r="W33" i="20"/>
  <c r="V33" i="20"/>
  <c r="Y33" i="20" s="1"/>
  <c r="U33" i="20"/>
  <c r="V30" i="20"/>
  <c r="U30" i="20"/>
  <c r="X30" i="20"/>
  <c r="W30" i="20"/>
  <c r="X31" i="20"/>
  <c r="W31" i="20"/>
  <c r="V31" i="20"/>
  <c r="U31" i="20"/>
  <c r="Y31" i="20" s="1"/>
  <c r="V28" i="20"/>
  <c r="U28" i="20"/>
  <c r="X28" i="20"/>
  <c r="W28" i="20"/>
  <c r="X29" i="20"/>
  <c r="Z29" i="20" s="1"/>
  <c r="W29" i="20"/>
  <c r="V29" i="20"/>
  <c r="U29" i="20"/>
  <c r="V26" i="20"/>
  <c r="U26" i="20"/>
  <c r="X26" i="20"/>
  <c r="W26" i="20"/>
  <c r="X27" i="20"/>
  <c r="W27" i="20"/>
  <c r="Z27" i="20" s="1"/>
  <c r="V27" i="20"/>
  <c r="U27" i="20"/>
  <c r="Y27" i="20" s="1"/>
  <c r="V24" i="20"/>
  <c r="U24" i="20"/>
  <c r="X24" i="20"/>
  <c r="W24" i="20"/>
  <c r="X25" i="20"/>
  <c r="W25" i="20"/>
  <c r="V25" i="20"/>
  <c r="U25" i="20"/>
  <c r="V22" i="20"/>
  <c r="U22" i="20"/>
  <c r="Y22" i="20" s="1"/>
  <c r="X22" i="20"/>
  <c r="Z22" i="20" s="1"/>
  <c r="W22" i="20"/>
  <c r="X23" i="20"/>
  <c r="Z23" i="20" s="1"/>
  <c r="P23" i="20" s="1"/>
  <c r="W23" i="20"/>
  <c r="V23" i="20"/>
  <c r="U23" i="20"/>
  <c r="V20" i="20"/>
  <c r="U20" i="20"/>
  <c r="X20" i="20"/>
  <c r="W20" i="20"/>
  <c r="X21" i="20"/>
  <c r="W21" i="20"/>
  <c r="V21" i="20"/>
  <c r="Y21" i="20" s="1"/>
  <c r="U21" i="20"/>
  <c r="V18" i="20"/>
  <c r="U18" i="20"/>
  <c r="X18" i="20"/>
  <c r="W18" i="20"/>
  <c r="Z18" i="20"/>
  <c r="X19" i="20"/>
  <c r="W19" i="20"/>
  <c r="V19" i="20"/>
  <c r="U19" i="20"/>
  <c r="V16" i="20"/>
  <c r="U16" i="20"/>
  <c r="X16" i="20"/>
  <c r="W16" i="20"/>
  <c r="X17" i="20"/>
  <c r="W17" i="20"/>
  <c r="V17" i="20"/>
  <c r="U17" i="20"/>
  <c r="V14" i="20"/>
  <c r="U14" i="20"/>
  <c r="X14" i="20"/>
  <c r="W14" i="20"/>
  <c r="X15" i="20"/>
  <c r="W15" i="20"/>
  <c r="V15" i="20"/>
  <c r="U15" i="20"/>
  <c r="V12" i="20"/>
  <c r="U12" i="20"/>
  <c r="X12" i="20"/>
  <c r="W12" i="20"/>
  <c r="X13" i="20"/>
  <c r="Z13" i="20" s="1"/>
  <c r="W13" i="20"/>
  <c r="V13" i="20"/>
  <c r="U13" i="20"/>
  <c r="V11" i="20"/>
  <c r="U11" i="20"/>
  <c r="V10" i="20"/>
  <c r="U10" i="20"/>
  <c r="X10" i="20"/>
  <c r="W10" i="20"/>
  <c r="X11" i="20"/>
  <c r="Z11" i="20" s="1"/>
  <c r="W11" i="20"/>
  <c r="V52" i="19"/>
  <c r="U52" i="19"/>
  <c r="X52" i="19"/>
  <c r="W52" i="19"/>
  <c r="X53" i="19"/>
  <c r="Z53" i="19" s="1"/>
  <c r="W53" i="19"/>
  <c r="V53" i="19"/>
  <c r="U53" i="19"/>
  <c r="V50" i="19"/>
  <c r="U50" i="19"/>
  <c r="X50" i="19"/>
  <c r="W50" i="19"/>
  <c r="X51" i="19"/>
  <c r="W51" i="19"/>
  <c r="V51" i="19"/>
  <c r="U51" i="19"/>
  <c r="V48" i="19"/>
  <c r="U48" i="19"/>
  <c r="X48" i="19"/>
  <c r="W48" i="19"/>
  <c r="Z48" i="19"/>
  <c r="X49" i="19"/>
  <c r="W49" i="19"/>
  <c r="V49" i="19"/>
  <c r="U49" i="19"/>
  <c r="V46" i="19"/>
  <c r="U46" i="19"/>
  <c r="X46" i="19"/>
  <c r="Z46" i="19" s="1"/>
  <c r="W46" i="19"/>
  <c r="X47" i="19"/>
  <c r="W47" i="19"/>
  <c r="V47" i="19"/>
  <c r="U47" i="19"/>
  <c r="Y47" i="19" s="1"/>
  <c r="V44" i="19"/>
  <c r="U44" i="19"/>
  <c r="X44" i="19"/>
  <c r="W44" i="19"/>
  <c r="X45" i="19"/>
  <c r="W45" i="19"/>
  <c r="V45" i="19"/>
  <c r="Y45" i="19" s="1"/>
  <c r="U45" i="19"/>
  <c r="V42" i="19"/>
  <c r="U42" i="19"/>
  <c r="X42" i="19"/>
  <c r="W42" i="19"/>
  <c r="X43" i="19"/>
  <c r="W43" i="19"/>
  <c r="V43" i="19"/>
  <c r="U43" i="19"/>
  <c r="V40" i="19"/>
  <c r="U40" i="19"/>
  <c r="X40" i="19"/>
  <c r="W40" i="19"/>
  <c r="X41" i="19"/>
  <c r="W41" i="19"/>
  <c r="V41" i="19"/>
  <c r="U41" i="19"/>
  <c r="V38" i="19"/>
  <c r="U38" i="19"/>
  <c r="X38" i="19"/>
  <c r="Z38" i="19" s="1"/>
  <c r="W38" i="19"/>
  <c r="X39" i="19"/>
  <c r="W39" i="19"/>
  <c r="Z39" i="19"/>
  <c r="V39" i="19"/>
  <c r="Y39" i="19" s="1"/>
  <c r="U39" i="19"/>
  <c r="V36" i="19"/>
  <c r="U36" i="19"/>
  <c r="X36" i="19"/>
  <c r="W36" i="19"/>
  <c r="Z36" i="19" s="1"/>
  <c r="X37" i="19"/>
  <c r="Z37" i="19" s="1"/>
  <c r="W37" i="19"/>
  <c r="V37" i="19"/>
  <c r="U37" i="19"/>
  <c r="V34" i="19"/>
  <c r="U34" i="19"/>
  <c r="X34" i="19"/>
  <c r="W34" i="19"/>
  <c r="X35" i="19"/>
  <c r="Z35" i="19" s="1"/>
  <c r="W35" i="19"/>
  <c r="V35" i="19"/>
  <c r="U35" i="19"/>
  <c r="V32" i="19"/>
  <c r="U32" i="19"/>
  <c r="X32" i="19"/>
  <c r="W32" i="19"/>
  <c r="X33" i="19"/>
  <c r="W33" i="19"/>
  <c r="V33" i="19"/>
  <c r="Y33" i="19" s="1"/>
  <c r="U33" i="19"/>
  <c r="V30" i="19"/>
  <c r="U30" i="19"/>
  <c r="X30" i="19"/>
  <c r="W30" i="19"/>
  <c r="X31" i="19"/>
  <c r="Z31" i="19" s="1"/>
  <c r="W31" i="19"/>
  <c r="V31" i="19"/>
  <c r="U31" i="19"/>
  <c r="V28" i="19"/>
  <c r="U28" i="19"/>
  <c r="X28" i="19"/>
  <c r="Z28" i="19" s="1"/>
  <c r="W28" i="19"/>
  <c r="X29" i="19"/>
  <c r="W29" i="19"/>
  <c r="V29" i="19"/>
  <c r="U29" i="19"/>
  <c r="Y29" i="19" s="1"/>
  <c r="V26" i="19"/>
  <c r="U26" i="19"/>
  <c r="X26" i="19"/>
  <c r="W26" i="19"/>
  <c r="X27" i="19"/>
  <c r="W27" i="19"/>
  <c r="Z27" i="19" s="1"/>
  <c r="V27" i="19"/>
  <c r="Y27" i="19" s="1"/>
  <c r="U27" i="19"/>
  <c r="V24" i="19"/>
  <c r="U24" i="19"/>
  <c r="X24" i="19"/>
  <c r="W24" i="19"/>
  <c r="X25" i="19"/>
  <c r="Z25" i="19" s="1"/>
  <c r="W25" i="19"/>
  <c r="V25" i="19"/>
  <c r="U25" i="19"/>
  <c r="V22" i="19"/>
  <c r="U22" i="19"/>
  <c r="X22" i="19"/>
  <c r="W22" i="19"/>
  <c r="X23" i="19"/>
  <c r="W23" i="19"/>
  <c r="V23" i="19"/>
  <c r="U23" i="19"/>
  <c r="Y23" i="19" s="1"/>
  <c r="V20" i="19"/>
  <c r="U20" i="19"/>
  <c r="X20" i="19"/>
  <c r="W20" i="19"/>
  <c r="X21" i="19"/>
  <c r="W21" i="19"/>
  <c r="Z21" i="19" s="1"/>
  <c r="AB20" i="19" s="1"/>
  <c r="O21" i="19" s="1"/>
  <c r="V21" i="19"/>
  <c r="U21" i="19"/>
  <c r="V18" i="19"/>
  <c r="U18" i="19"/>
  <c r="X18" i="19"/>
  <c r="W18" i="19"/>
  <c r="Z18" i="19" s="1"/>
  <c r="X19" i="19"/>
  <c r="Z19" i="19" s="1"/>
  <c r="W19" i="19"/>
  <c r="V19" i="19"/>
  <c r="U19" i="19"/>
  <c r="Y19" i="19" s="1"/>
  <c r="V16" i="19"/>
  <c r="U16" i="19"/>
  <c r="X16" i="19"/>
  <c r="Z16" i="19" s="1"/>
  <c r="W16" i="19"/>
  <c r="X17" i="19"/>
  <c r="W17" i="19"/>
  <c r="Z17" i="19"/>
  <c r="P17" i="19" s="1"/>
  <c r="V17" i="19"/>
  <c r="U17" i="19"/>
  <c r="V14" i="19"/>
  <c r="U14" i="19"/>
  <c r="X14" i="19"/>
  <c r="W14" i="19"/>
  <c r="X15" i="19"/>
  <c r="W15" i="19"/>
  <c r="V15" i="19"/>
  <c r="U15" i="19"/>
  <c r="Y15" i="19" s="1"/>
  <c r="V12" i="19"/>
  <c r="U12" i="19"/>
  <c r="X12" i="19"/>
  <c r="Z12" i="19"/>
  <c r="W12" i="19"/>
  <c r="X13" i="19"/>
  <c r="W13" i="19"/>
  <c r="V13" i="19"/>
  <c r="U13" i="19"/>
  <c r="V11" i="19"/>
  <c r="U11" i="19"/>
  <c r="V10" i="19"/>
  <c r="U10" i="19"/>
  <c r="X10" i="19"/>
  <c r="W10" i="19"/>
  <c r="X11" i="19"/>
  <c r="W11" i="19"/>
  <c r="V52" i="17"/>
  <c r="U52" i="17"/>
  <c r="X52" i="17"/>
  <c r="W52" i="17"/>
  <c r="X53" i="17"/>
  <c r="W53" i="17"/>
  <c r="V53" i="17"/>
  <c r="Y53" i="17" s="1"/>
  <c r="U53" i="17"/>
  <c r="V50" i="17"/>
  <c r="U50" i="17"/>
  <c r="X50" i="17"/>
  <c r="Z50" i="17" s="1"/>
  <c r="W50" i="17"/>
  <c r="X51" i="17"/>
  <c r="W51" i="17"/>
  <c r="V51" i="17"/>
  <c r="Y51" i="17" s="1"/>
  <c r="U51" i="17"/>
  <c r="V48" i="17"/>
  <c r="U48" i="17"/>
  <c r="X48" i="17"/>
  <c r="W48" i="17"/>
  <c r="Z48" i="17" s="1"/>
  <c r="X49" i="17"/>
  <c r="W49" i="17"/>
  <c r="V49" i="17"/>
  <c r="U49" i="17"/>
  <c r="V46" i="17"/>
  <c r="U46" i="17"/>
  <c r="X46" i="17"/>
  <c r="Z46" i="17" s="1"/>
  <c r="AB46" i="17" s="1"/>
  <c r="O47" i="17" s="1"/>
  <c r="W46" i="17"/>
  <c r="X47" i="17"/>
  <c r="Z47" i="17" s="1"/>
  <c r="W47" i="17"/>
  <c r="V47" i="17"/>
  <c r="U47" i="17"/>
  <c r="V44" i="17"/>
  <c r="U44" i="17"/>
  <c r="X44" i="17"/>
  <c r="W44" i="17"/>
  <c r="X45" i="17"/>
  <c r="W45" i="17"/>
  <c r="V45" i="17"/>
  <c r="U45" i="17"/>
  <c r="Y45" i="17" s="1"/>
  <c r="V42" i="17"/>
  <c r="U42" i="17"/>
  <c r="X42" i="17"/>
  <c r="W42" i="17"/>
  <c r="X43" i="17"/>
  <c r="W43" i="17"/>
  <c r="V43" i="17"/>
  <c r="U43" i="17"/>
  <c r="V40" i="17"/>
  <c r="U40" i="17"/>
  <c r="X40" i="17"/>
  <c r="Z40" i="17" s="1"/>
  <c r="W40" i="17"/>
  <c r="X41" i="17"/>
  <c r="W41" i="17"/>
  <c r="V41" i="17"/>
  <c r="U41" i="17"/>
  <c r="V38" i="17"/>
  <c r="U38" i="17"/>
  <c r="X38" i="17"/>
  <c r="W38" i="17"/>
  <c r="X39" i="17"/>
  <c r="Z39" i="17" s="1"/>
  <c r="W39" i="17"/>
  <c r="V39" i="17"/>
  <c r="Y39" i="17" s="1"/>
  <c r="U39" i="17"/>
  <c r="V36" i="17"/>
  <c r="U36" i="17"/>
  <c r="X36" i="17"/>
  <c r="W36" i="17"/>
  <c r="X37" i="17"/>
  <c r="W37" i="17"/>
  <c r="V37" i="17"/>
  <c r="U37" i="17"/>
  <c r="V34" i="17"/>
  <c r="U34" i="17"/>
  <c r="X34" i="17"/>
  <c r="Z34" i="17" s="1"/>
  <c r="W34" i="17"/>
  <c r="X35" i="17"/>
  <c r="W35" i="17"/>
  <c r="V35" i="17"/>
  <c r="U35" i="17"/>
  <c r="Y35" i="17" s="1"/>
  <c r="V32" i="17"/>
  <c r="U32" i="17"/>
  <c r="X32" i="17"/>
  <c r="W32" i="17"/>
  <c r="X33" i="17"/>
  <c r="Z33" i="17" s="1"/>
  <c r="W33" i="17"/>
  <c r="V33" i="17"/>
  <c r="Y33" i="17" s="1"/>
  <c r="U33" i="17"/>
  <c r="V30" i="17"/>
  <c r="U30" i="17"/>
  <c r="X30" i="17"/>
  <c r="W30" i="17"/>
  <c r="Z30" i="17" s="1"/>
  <c r="AB30" i="17" s="1"/>
  <c r="O31" i="17" s="1"/>
  <c r="X31" i="17"/>
  <c r="Z31" i="17" s="1"/>
  <c r="W31" i="17"/>
  <c r="V31" i="17"/>
  <c r="U31" i="17"/>
  <c r="Y31" i="17" s="1"/>
  <c r="V28" i="17"/>
  <c r="U28" i="17"/>
  <c r="X28" i="17"/>
  <c r="Z28" i="17" s="1"/>
  <c r="W28" i="17"/>
  <c r="X29" i="17"/>
  <c r="W29" i="17"/>
  <c r="Z29" i="17" s="1"/>
  <c r="V29" i="17"/>
  <c r="U29" i="17"/>
  <c r="Y29" i="17" s="1"/>
  <c r="V26" i="17"/>
  <c r="U26" i="17"/>
  <c r="X26" i="17"/>
  <c r="W26" i="17"/>
  <c r="X27" i="17"/>
  <c r="Z27" i="17" s="1"/>
  <c r="W27" i="17"/>
  <c r="V27" i="17"/>
  <c r="U27" i="17"/>
  <c r="V24" i="17"/>
  <c r="U24" i="17"/>
  <c r="X24" i="17"/>
  <c r="W24" i="17"/>
  <c r="X25" i="17"/>
  <c r="W25" i="17"/>
  <c r="V25" i="17"/>
  <c r="U25" i="17"/>
  <c r="V22" i="17"/>
  <c r="U22" i="17"/>
  <c r="X22" i="17"/>
  <c r="W22" i="17"/>
  <c r="X23" i="17"/>
  <c r="W23" i="17"/>
  <c r="V23" i="17"/>
  <c r="U23" i="17"/>
  <c r="Y23" i="17" s="1"/>
  <c r="V20" i="17"/>
  <c r="U20" i="17"/>
  <c r="X20" i="17"/>
  <c r="W20" i="17"/>
  <c r="X21" i="17"/>
  <c r="W21" i="17"/>
  <c r="V21" i="17"/>
  <c r="U21" i="17"/>
  <c r="V18" i="17"/>
  <c r="U18" i="17"/>
  <c r="X18" i="17"/>
  <c r="Z18" i="17" s="1"/>
  <c r="W18" i="17"/>
  <c r="X19" i="17"/>
  <c r="W19" i="17"/>
  <c r="V19" i="17"/>
  <c r="U19" i="17"/>
  <c r="V16" i="17"/>
  <c r="U16" i="17"/>
  <c r="X16" i="17"/>
  <c r="Z16" i="17" s="1"/>
  <c r="W16" i="17"/>
  <c r="X17" i="17"/>
  <c r="W17" i="17"/>
  <c r="Z17" i="17" s="1"/>
  <c r="V17" i="17"/>
  <c r="Y17" i="17" s="1"/>
  <c r="U17" i="17"/>
  <c r="V14" i="17"/>
  <c r="U14" i="17"/>
  <c r="X14" i="17"/>
  <c r="W14" i="17"/>
  <c r="X15" i="17"/>
  <c r="Z15" i="17" s="1"/>
  <c r="W15" i="17"/>
  <c r="V15" i="17"/>
  <c r="Y15" i="17" s="1"/>
  <c r="U15" i="17"/>
  <c r="V12" i="17"/>
  <c r="U12" i="17"/>
  <c r="X12" i="17"/>
  <c r="Z12" i="17" s="1"/>
  <c r="W12" i="17"/>
  <c r="X13" i="17"/>
  <c r="W13" i="17"/>
  <c r="V13" i="17"/>
  <c r="Y13" i="17"/>
  <c r="U13" i="17"/>
  <c r="V11" i="17"/>
  <c r="U11" i="17"/>
  <c r="V10" i="17"/>
  <c r="U10" i="17"/>
  <c r="X10" i="17"/>
  <c r="W10" i="17"/>
  <c r="X11" i="17"/>
  <c r="Z11" i="17" s="1"/>
  <c r="W11" i="17"/>
  <c r="V40" i="10"/>
  <c r="U40" i="10"/>
  <c r="X40" i="10"/>
  <c r="Z40" i="10" s="1"/>
  <c r="W40" i="10"/>
  <c r="X41" i="10"/>
  <c r="Z41" i="10" s="1"/>
  <c r="AB40" i="10" s="1"/>
  <c r="O41" i="10" s="1"/>
  <c r="W41" i="10"/>
  <c r="V41" i="10"/>
  <c r="U41" i="10"/>
  <c r="Y41" i="10" s="1"/>
  <c r="V38" i="10"/>
  <c r="U38" i="10"/>
  <c r="X38" i="10"/>
  <c r="W38" i="10"/>
  <c r="X39" i="10"/>
  <c r="Z39" i="10" s="1"/>
  <c r="W39" i="10"/>
  <c r="V39" i="10"/>
  <c r="Y39" i="10" s="1"/>
  <c r="U39" i="10"/>
  <c r="V36" i="10"/>
  <c r="U36" i="10"/>
  <c r="X36" i="10"/>
  <c r="Z36" i="10" s="1"/>
  <c r="W36" i="10"/>
  <c r="X37" i="10"/>
  <c r="W37" i="10"/>
  <c r="V37" i="10"/>
  <c r="U37" i="10"/>
  <c r="V34" i="10"/>
  <c r="U34" i="10"/>
  <c r="X34" i="10"/>
  <c r="W34" i="10"/>
  <c r="Z34" i="10" s="1"/>
  <c r="X35" i="10"/>
  <c r="W35" i="10"/>
  <c r="V35" i="10"/>
  <c r="U35" i="10"/>
  <c r="V32" i="10"/>
  <c r="U32" i="10"/>
  <c r="X32" i="10"/>
  <c r="Z32" i="10" s="1"/>
  <c r="W32" i="10"/>
  <c r="X33" i="10"/>
  <c r="W33" i="10"/>
  <c r="V33" i="10"/>
  <c r="U33" i="10"/>
  <c r="X30" i="10"/>
  <c r="W30" i="10"/>
  <c r="X31" i="10"/>
  <c r="W31" i="10"/>
  <c r="X29" i="10"/>
  <c r="W29" i="10"/>
  <c r="Z29" i="10" s="1"/>
  <c r="V29" i="10"/>
  <c r="Y29" i="10" s="1"/>
  <c r="U29" i="10"/>
  <c r="U26" i="10"/>
  <c r="X26" i="10"/>
  <c r="W26" i="10"/>
  <c r="X27" i="10"/>
  <c r="W27" i="10"/>
  <c r="V27" i="10"/>
  <c r="U27" i="10"/>
  <c r="V24" i="10"/>
  <c r="U24" i="10"/>
  <c r="X24" i="10"/>
  <c r="W24" i="10"/>
  <c r="X25" i="10"/>
  <c r="W25" i="10"/>
  <c r="V25" i="10"/>
  <c r="U25" i="10"/>
  <c r="Y25" i="10" s="1"/>
  <c r="V22" i="10"/>
  <c r="U22" i="10"/>
  <c r="X22" i="10"/>
  <c r="Z22" i="10" s="1"/>
  <c r="W22" i="10"/>
  <c r="X23" i="10"/>
  <c r="W23" i="10"/>
  <c r="V23" i="10"/>
  <c r="U23" i="10"/>
  <c r="U20" i="10"/>
  <c r="X20" i="10"/>
  <c r="W20" i="10"/>
  <c r="X21" i="10"/>
  <c r="W21" i="10"/>
  <c r="V21" i="10"/>
  <c r="U21" i="10"/>
  <c r="Y21" i="10" s="1"/>
  <c r="X18" i="10"/>
  <c r="Z18" i="10" s="1"/>
  <c r="W18" i="10"/>
  <c r="X19" i="10"/>
  <c r="W19" i="10"/>
  <c r="V19" i="10"/>
  <c r="U19" i="10"/>
  <c r="V16" i="10"/>
  <c r="U16" i="10"/>
  <c r="X16" i="10"/>
  <c r="W16" i="10"/>
  <c r="Z16" i="10" s="1"/>
  <c r="X17" i="10"/>
  <c r="W17" i="10"/>
  <c r="V17" i="10"/>
  <c r="Y17" i="10" s="1"/>
  <c r="U17" i="10"/>
  <c r="U14" i="10"/>
  <c r="X15" i="10"/>
  <c r="W15" i="10"/>
  <c r="V15" i="10"/>
  <c r="U15" i="10"/>
  <c r="U12" i="10"/>
  <c r="X12" i="10"/>
  <c r="W12" i="10"/>
  <c r="V13" i="10"/>
  <c r="U13" i="10"/>
  <c r="Y13" i="10" s="1"/>
  <c r="V10" i="10"/>
  <c r="U10" i="10"/>
  <c r="X10" i="10"/>
  <c r="W10" i="10"/>
  <c r="X11" i="10"/>
  <c r="W11" i="10"/>
  <c r="V11" i="10"/>
  <c r="U11" i="10"/>
  <c r="N6" i="22"/>
  <c r="M10" i="22"/>
  <c r="N10" i="22"/>
  <c r="R10" i="22"/>
  <c r="M12" i="22"/>
  <c r="N12" i="22"/>
  <c r="R12" i="22"/>
  <c r="M14" i="22"/>
  <c r="N14" i="22"/>
  <c r="R14" i="22"/>
  <c r="M16" i="22"/>
  <c r="N16" i="22"/>
  <c r="R16" i="22"/>
  <c r="M18" i="22"/>
  <c r="N18" i="22"/>
  <c r="R18" i="22"/>
  <c r="M20" i="22"/>
  <c r="N20" i="22"/>
  <c r="R20" i="22"/>
  <c r="M22" i="22"/>
  <c r="N22" i="22"/>
  <c r="R22" i="22"/>
  <c r="M24" i="22"/>
  <c r="N24" i="22"/>
  <c r="R24" i="22"/>
  <c r="M26" i="22"/>
  <c r="N26" i="22"/>
  <c r="R26" i="22"/>
  <c r="M28" i="22"/>
  <c r="N28" i="22"/>
  <c r="R28" i="22"/>
  <c r="M30" i="22"/>
  <c r="N30" i="22"/>
  <c r="R30" i="22"/>
  <c r="M32" i="22"/>
  <c r="N32" i="22"/>
  <c r="R32" i="22"/>
  <c r="M34" i="22"/>
  <c r="N34" i="22"/>
  <c r="R34" i="22"/>
  <c r="M36" i="22"/>
  <c r="N36" i="22"/>
  <c r="R36" i="22"/>
  <c r="M38" i="22"/>
  <c r="N38" i="22"/>
  <c r="R38" i="22"/>
  <c r="M40" i="22"/>
  <c r="N40" i="22"/>
  <c r="R40" i="22"/>
  <c r="M42" i="22"/>
  <c r="N42" i="22"/>
  <c r="R42" i="22"/>
  <c r="M44" i="22"/>
  <c r="N44" i="22"/>
  <c r="R44" i="22"/>
  <c r="M46" i="22"/>
  <c r="N46" i="22"/>
  <c r="R46" i="22"/>
  <c r="M48" i="22"/>
  <c r="N48" i="22"/>
  <c r="R48" i="22"/>
  <c r="M50" i="22"/>
  <c r="N50" i="22"/>
  <c r="R50" i="22"/>
  <c r="M52" i="22"/>
  <c r="N52" i="22"/>
  <c r="R52" i="22"/>
  <c r="N6" i="21"/>
  <c r="M10" i="21"/>
  <c r="N10" i="21"/>
  <c r="R10" i="21"/>
  <c r="M12" i="21"/>
  <c r="N12" i="21"/>
  <c r="R12" i="21"/>
  <c r="M14" i="21"/>
  <c r="N14" i="21"/>
  <c r="R14" i="21"/>
  <c r="M16" i="21"/>
  <c r="N16" i="21"/>
  <c r="R16" i="21"/>
  <c r="M18" i="21"/>
  <c r="N18" i="21"/>
  <c r="R18" i="21"/>
  <c r="M20" i="21"/>
  <c r="N20" i="21"/>
  <c r="R20" i="21"/>
  <c r="M22" i="21"/>
  <c r="N22" i="21"/>
  <c r="R22" i="21"/>
  <c r="M24" i="21"/>
  <c r="N24" i="21"/>
  <c r="R24" i="21"/>
  <c r="M26" i="21"/>
  <c r="N26" i="21"/>
  <c r="R26" i="21"/>
  <c r="M28" i="21"/>
  <c r="N28" i="21"/>
  <c r="R28" i="21"/>
  <c r="M30" i="21"/>
  <c r="N30" i="21"/>
  <c r="R30" i="21"/>
  <c r="M32" i="21"/>
  <c r="N32" i="21"/>
  <c r="R32" i="21"/>
  <c r="M34" i="21"/>
  <c r="N34" i="21"/>
  <c r="R34" i="21"/>
  <c r="M36" i="21"/>
  <c r="N36" i="21"/>
  <c r="R36" i="21"/>
  <c r="M38" i="21"/>
  <c r="N38" i="21"/>
  <c r="R38" i="21"/>
  <c r="M40" i="21"/>
  <c r="N40" i="21"/>
  <c r="R40" i="21"/>
  <c r="M42" i="21"/>
  <c r="N42" i="21"/>
  <c r="R42" i="21"/>
  <c r="M44" i="21"/>
  <c r="N44" i="21"/>
  <c r="R44" i="21"/>
  <c r="M46" i="21"/>
  <c r="N46" i="21"/>
  <c r="R46" i="21"/>
  <c r="M48" i="21"/>
  <c r="N48" i="21"/>
  <c r="R48" i="21"/>
  <c r="M50" i="21"/>
  <c r="N50" i="21"/>
  <c r="R50" i="21"/>
  <c r="M52" i="21"/>
  <c r="N52" i="21"/>
  <c r="R52" i="21"/>
  <c r="N6" i="20"/>
  <c r="M10" i="20"/>
  <c r="N10" i="20"/>
  <c r="R10" i="20"/>
  <c r="M12" i="20"/>
  <c r="N12" i="20"/>
  <c r="R12" i="20"/>
  <c r="M14" i="20"/>
  <c r="N14" i="20"/>
  <c r="R14" i="20"/>
  <c r="M16" i="20"/>
  <c r="N16" i="20"/>
  <c r="R16" i="20"/>
  <c r="M18" i="20"/>
  <c r="N18" i="20"/>
  <c r="R18" i="20"/>
  <c r="M20" i="20"/>
  <c r="N20" i="20"/>
  <c r="R20" i="20"/>
  <c r="M22" i="20"/>
  <c r="N22" i="20"/>
  <c r="R22" i="20"/>
  <c r="M24" i="20"/>
  <c r="N24" i="20"/>
  <c r="R24" i="20"/>
  <c r="M26" i="20"/>
  <c r="N26" i="20"/>
  <c r="R26" i="20"/>
  <c r="M28" i="20"/>
  <c r="N28" i="20"/>
  <c r="R28" i="20"/>
  <c r="M30" i="20"/>
  <c r="N30" i="20"/>
  <c r="R30" i="20"/>
  <c r="M32" i="20"/>
  <c r="N32" i="20"/>
  <c r="R32" i="20"/>
  <c r="M34" i="20"/>
  <c r="N34" i="20"/>
  <c r="R34" i="20"/>
  <c r="M36" i="20"/>
  <c r="N36" i="20"/>
  <c r="R36" i="20"/>
  <c r="M38" i="20"/>
  <c r="N38" i="20"/>
  <c r="R38" i="20"/>
  <c r="M40" i="20"/>
  <c r="N40" i="20"/>
  <c r="R40" i="20"/>
  <c r="M42" i="20"/>
  <c r="N42" i="20"/>
  <c r="R42" i="20"/>
  <c r="M44" i="20"/>
  <c r="N44" i="20"/>
  <c r="R44" i="20"/>
  <c r="M46" i="20"/>
  <c r="N46" i="20"/>
  <c r="R46" i="20"/>
  <c r="M48" i="20"/>
  <c r="N48" i="20"/>
  <c r="R48" i="20"/>
  <c r="M50" i="20"/>
  <c r="N50" i="20"/>
  <c r="R50" i="20"/>
  <c r="M52" i="20"/>
  <c r="N52" i="20"/>
  <c r="R52" i="20"/>
  <c r="N6" i="19"/>
  <c r="M10" i="19"/>
  <c r="N10" i="19"/>
  <c r="R10" i="19"/>
  <c r="M12" i="19"/>
  <c r="N12" i="19"/>
  <c r="R12" i="19"/>
  <c r="M14" i="19"/>
  <c r="N14" i="19"/>
  <c r="R14" i="19"/>
  <c r="M16" i="19"/>
  <c r="N16" i="19"/>
  <c r="R16" i="19"/>
  <c r="M18" i="19"/>
  <c r="N18" i="19"/>
  <c r="R18" i="19"/>
  <c r="M20" i="19"/>
  <c r="N20" i="19"/>
  <c r="R20" i="19"/>
  <c r="M22" i="19"/>
  <c r="N22" i="19"/>
  <c r="R22" i="19"/>
  <c r="M24" i="19"/>
  <c r="N24" i="19"/>
  <c r="R24" i="19"/>
  <c r="M26" i="19"/>
  <c r="N26" i="19"/>
  <c r="R26" i="19"/>
  <c r="M28" i="19"/>
  <c r="N28" i="19"/>
  <c r="R28" i="19"/>
  <c r="M30" i="19"/>
  <c r="N30" i="19"/>
  <c r="R30" i="19"/>
  <c r="M32" i="19"/>
  <c r="N32" i="19"/>
  <c r="R32" i="19"/>
  <c r="M34" i="19"/>
  <c r="N34" i="19"/>
  <c r="R34" i="19"/>
  <c r="M36" i="19"/>
  <c r="N36" i="19"/>
  <c r="R36" i="19"/>
  <c r="M38" i="19"/>
  <c r="N38" i="19"/>
  <c r="R38" i="19"/>
  <c r="M40" i="19"/>
  <c r="N40" i="19"/>
  <c r="R40" i="19"/>
  <c r="M42" i="19"/>
  <c r="N42" i="19"/>
  <c r="R42" i="19"/>
  <c r="M44" i="19"/>
  <c r="N44" i="19"/>
  <c r="R44" i="19"/>
  <c r="M46" i="19"/>
  <c r="N46" i="19"/>
  <c r="R46" i="19"/>
  <c r="M48" i="19"/>
  <c r="N48" i="19"/>
  <c r="R48" i="19"/>
  <c r="M50" i="19"/>
  <c r="N50" i="19"/>
  <c r="R50" i="19"/>
  <c r="M52" i="19"/>
  <c r="N52" i="19"/>
  <c r="R52" i="19"/>
  <c r="N6" i="17"/>
  <c r="M10" i="17"/>
  <c r="N10" i="17"/>
  <c r="R10" i="17"/>
  <c r="M12" i="17"/>
  <c r="R12" i="17"/>
  <c r="M14" i="17"/>
  <c r="N14" i="17"/>
  <c r="R14" i="17"/>
  <c r="M16" i="17"/>
  <c r="N16" i="17"/>
  <c r="R16" i="17"/>
  <c r="M18" i="17"/>
  <c r="N18" i="17"/>
  <c r="R18" i="17"/>
  <c r="M20" i="17"/>
  <c r="N20" i="17"/>
  <c r="R20" i="17"/>
  <c r="M22" i="17"/>
  <c r="N22" i="17"/>
  <c r="R22" i="17"/>
  <c r="M24" i="17"/>
  <c r="N24" i="17"/>
  <c r="R24" i="17"/>
  <c r="M26" i="17"/>
  <c r="N26" i="17"/>
  <c r="R26" i="17"/>
  <c r="M28" i="17"/>
  <c r="N28" i="17"/>
  <c r="R28" i="17"/>
  <c r="M30" i="17"/>
  <c r="N30" i="17"/>
  <c r="R30" i="17"/>
  <c r="M32" i="17"/>
  <c r="N32" i="17"/>
  <c r="R32" i="17"/>
  <c r="M34" i="17"/>
  <c r="N34" i="17"/>
  <c r="R34" i="17"/>
  <c r="M36" i="17"/>
  <c r="N36" i="17"/>
  <c r="R36" i="17"/>
  <c r="M38" i="17"/>
  <c r="N38" i="17"/>
  <c r="R38" i="17"/>
  <c r="M40" i="17"/>
  <c r="N40" i="17"/>
  <c r="R40" i="17"/>
  <c r="M42" i="17"/>
  <c r="N42" i="17"/>
  <c r="R42" i="17"/>
  <c r="M44" i="17"/>
  <c r="N44" i="17"/>
  <c r="R44" i="17"/>
  <c r="M46" i="17"/>
  <c r="N46" i="17"/>
  <c r="R46" i="17"/>
  <c r="M48" i="17"/>
  <c r="N48" i="17"/>
  <c r="R48" i="17"/>
  <c r="M50" i="17"/>
  <c r="N50" i="17"/>
  <c r="R50" i="17"/>
  <c r="M52" i="17"/>
  <c r="N52" i="17"/>
  <c r="R52" i="17"/>
  <c r="Q3" i="10"/>
  <c r="N6" i="10"/>
  <c r="M10" i="10"/>
  <c r="N10" i="10"/>
  <c r="R10" i="10"/>
  <c r="M12" i="10"/>
  <c r="N12" i="10"/>
  <c r="R12" i="10"/>
  <c r="M14" i="10"/>
  <c r="N14" i="10"/>
  <c r="R14" i="10"/>
  <c r="M16" i="10"/>
  <c r="N16" i="10"/>
  <c r="R16" i="10"/>
  <c r="M18" i="10"/>
  <c r="N18" i="10"/>
  <c r="R18" i="10"/>
  <c r="M20" i="10"/>
  <c r="N20" i="10"/>
  <c r="R20" i="10"/>
  <c r="M22" i="10"/>
  <c r="N22" i="10"/>
  <c r="R22" i="10"/>
  <c r="M24" i="10"/>
  <c r="N24" i="10"/>
  <c r="R24" i="10"/>
  <c r="M26" i="10"/>
  <c r="R26" i="10"/>
  <c r="R28" i="10"/>
  <c r="R30" i="10"/>
  <c r="M32" i="10"/>
  <c r="N32" i="10"/>
  <c r="R32" i="10"/>
  <c r="M34" i="10"/>
  <c r="N34" i="10"/>
  <c r="R34" i="10"/>
  <c r="M36" i="10"/>
  <c r="N36" i="10"/>
  <c r="R36" i="10"/>
  <c r="M38" i="10"/>
  <c r="N38" i="10"/>
  <c r="R38" i="10"/>
  <c r="M40" i="10"/>
  <c r="N40" i="10"/>
  <c r="R40" i="10"/>
  <c r="AB28" i="17"/>
  <c r="O29" i="17" s="1"/>
  <c r="Y15" i="22"/>
  <c r="Z51" i="20"/>
  <c r="Z22" i="22"/>
  <c r="Z32" i="17"/>
  <c r="Z44" i="19"/>
  <c r="Y11" i="20"/>
  <c r="Z16" i="20"/>
  <c r="Z20" i="19"/>
  <c r="Z38" i="20"/>
  <c r="Z42" i="19"/>
  <c r="Z14" i="20"/>
  <c r="Z24" i="20"/>
  <c r="Z26" i="21"/>
  <c r="P27" i="21" s="1"/>
  <c r="Z42" i="21"/>
  <c r="Z40" i="22"/>
  <c r="P41" i="22" s="1"/>
  <c r="Z28" i="10"/>
  <c r="AB40" i="22"/>
  <c r="O41" i="22" s="1"/>
  <c r="G3" i="10"/>
  <c r="G3" i="17"/>
  <c r="Y30" i="17" l="1"/>
  <c r="Y40" i="17"/>
  <c r="AB18" i="19"/>
  <c r="O19" i="19" s="1"/>
  <c r="P19" i="19"/>
  <c r="Y18" i="19"/>
  <c r="Y28" i="22"/>
  <c r="AA28" i="22" s="1"/>
  <c r="Q28" i="22" s="1"/>
  <c r="Y12" i="17"/>
  <c r="Z36" i="17"/>
  <c r="Z43" i="19"/>
  <c r="AB42" i="19" s="1"/>
  <c r="O43" i="19" s="1"/>
  <c r="Z43" i="20"/>
  <c r="Z12" i="21"/>
  <c r="AB50" i="20"/>
  <c r="O51" i="20" s="1"/>
  <c r="Y42" i="17"/>
  <c r="Z24" i="17"/>
  <c r="Z49" i="19"/>
  <c r="Y38" i="21"/>
  <c r="AA38" i="21" s="1"/>
  <c r="Q38" i="21" s="1"/>
  <c r="Z24" i="22"/>
  <c r="AB24" i="22" s="1"/>
  <c r="O25" i="22" s="1"/>
  <c r="Z35" i="10"/>
  <c r="AB34" i="10" s="1"/>
  <c r="O35" i="10" s="1"/>
  <c r="Z42" i="17"/>
  <c r="Y47" i="17"/>
  <c r="Z10" i="19"/>
  <c r="Z30" i="20"/>
  <c r="Y11" i="10"/>
  <c r="Z25" i="10"/>
  <c r="Z33" i="10"/>
  <c r="P33" i="10" s="1"/>
  <c r="Y11" i="17"/>
  <c r="P29" i="17"/>
  <c r="Z22" i="19"/>
  <c r="Y22" i="19" s="1"/>
  <c r="Y15" i="20"/>
  <c r="AA14" i="20" s="1"/>
  <c r="Q14" i="20" s="1"/>
  <c r="AB46" i="21"/>
  <c r="O47" i="21" s="1"/>
  <c r="P53" i="22"/>
  <c r="Y26" i="21"/>
  <c r="Y23" i="22"/>
  <c r="O22" i="22" s="1"/>
  <c r="Z27" i="10"/>
  <c r="Y29" i="20"/>
  <c r="Y16" i="20"/>
  <c r="AA16" i="20" s="1"/>
  <c r="Q16" i="20" s="1"/>
  <c r="Z11" i="10"/>
  <c r="AB10" i="10" s="1"/>
  <c r="O11" i="10" s="1"/>
  <c r="Z21" i="17"/>
  <c r="Y20" i="17" s="1"/>
  <c r="Y28" i="17"/>
  <c r="AA28" i="17" s="1"/>
  <c r="Q28" i="17" s="1"/>
  <c r="Z15" i="19"/>
  <c r="Z15" i="20"/>
  <c r="Y14" i="20" s="1"/>
  <c r="Y27" i="21"/>
  <c r="Z40" i="21"/>
  <c r="Y45" i="21"/>
  <c r="P15" i="20"/>
  <c r="Z15" i="10"/>
  <c r="Z24" i="10"/>
  <c r="AB24" i="10" s="1"/>
  <c r="O25" i="10" s="1"/>
  <c r="Y19" i="17"/>
  <c r="Z45" i="17"/>
  <c r="Y13" i="19"/>
  <c r="Z33" i="19"/>
  <c r="Y32" i="19" s="1"/>
  <c r="Y51" i="19"/>
  <c r="Z52" i="19"/>
  <c r="Y13" i="21"/>
  <c r="Z10" i="10"/>
  <c r="Z19" i="10"/>
  <c r="AB18" i="10" s="1"/>
  <c r="O19" i="10" s="1"/>
  <c r="Z38" i="10"/>
  <c r="Y38" i="10" s="1"/>
  <c r="Y25" i="17"/>
  <c r="Z26" i="17"/>
  <c r="Y26" i="17" s="1"/>
  <c r="O26" i="17" s="1"/>
  <c r="Z38" i="17"/>
  <c r="P39" i="17" s="1"/>
  <c r="Z14" i="19"/>
  <c r="P15" i="19" s="1"/>
  <c r="Y19" i="20"/>
  <c r="Z33" i="20"/>
  <c r="Z39" i="20"/>
  <c r="AB38" i="20" s="1"/>
  <c r="O39" i="20" s="1"/>
  <c r="Z45" i="20"/>
  <c r="Z14" i="21"/>
  <c r="Z33" i="21"/>
  <c r="Z39" i="21"/>
  <c r="AB38" i="21" s="1"/>
  <c r="O39" i="21" s="1"/>
  <c r="Y51" i="21"/>
  <c r="Z26" i="22"/>
  <c r="AB26" i="22" s="1"/>
  <c r="O27" i="22" s="1"/>
  <c r="Z51" i="22"/>
  <c r="Y50" i="22" s="1"/>
  <c r="O38" i="21"/>
  <c r="Y23" i="10"/>
  <c r="Y13" i="20"/>
  <c r="Z46" i="20"/>
  <c r="Z52" i="20"/>
  <c r="Z45" i="22"/>
  <c r="Y44" i="22" s="1"/>
  <c r="P21" i="19"/>
  <c r="Z20" i="17"/>
  <c r="AB14" i="20"/>
  <c r="O15" i="20" s="1"/>
  <c r="Z31" i="10"/>
  <c r="Z13" i="17"/>
  <c r="Z19" i="17"/>
  <c r="P19" i="17" s="1"/>
  <c r="Z44" i="17"/>
  <c r="Z13" i="19"/>
  <c r="AB12" i="19" s="1"/>
  <c r="O13" i="19" s="1"/>
  <c r="Z26" i="19"/>
  <c r="Y26" i="19" s="1"/>
  <c r="AA26" i="19" s="1"/>
  <c r="Q26" i="19" s="1"/>
  <c r="Y31" i="19"/>
  <c r="Z32" i="19"/>
  <c r="Y25" i="20"/>
  <c r="Z26" i="20"/>
  <c r="AB26" i="20" s="1"/>
  <c r="O27" i="20" s="1"/>
  <c r="Z20" i="21"/>
  <c r="Y25" i="21"/>
  <c r="Z32" i="22"/>
  <c r="AB32" i="22" s="1"/>
  <c r="O33" i="22" s="1"/>
  <c r="Y37" i="22"/>
  <c r="Z38" i="22"/>
  <c r="P39" i="22" s="1"/>
  <c r="Y43" i="22"/>
  <c r="Y18" i="10"/>
  <c r="Y27" i="10"/>
  <c r="Y35" i="10"/>
  <c r="Z43" i="17"/>
  <c r="Z50" i="19"/>
  <c r="Z31" i="20"/>
  <c r="Z19" i="21"/>
  <c r="P29" i="10"/>
  <c r="Z10" i="17"/>
  <c r="Y10" i="17" s="1"/>
  <c r="Z18" i="22"/>
  <c r="Y18" i="22" s="1"/>
  <c r="Z10" i="20"/>
  <c r="Y10" i="20" s="1"/>
  <c r="Z18" i="21"/>
  <c r="P19" i="21" s="1"/>
  <c r="Y23" i="21"/>
  <c r="Z24" i="21"/>
  <c r="Z36" i="22"/>
  <c r="Z42" i="22"/>
  <c r="Y47" i="22"/>
  <c r="Z30" i="10"/>
  <c r="Y41" i="17"/>
  <c r="Y17" i="19"/>
  <c r="Z12" i="22"/>
  <c r="Y12" i="22" s="1"/>
  <c r="Y29" i="22"/>
  <c r="AB28" i="10"/>
  <c r="O29" i="10" s="1"/>
  <c r="Y33" i="10"/>
  <c r="Z23" i="17"/>
  <c r="Z41" i="17"/>
  <c r="Z23" i="19"/>
  <c r="Y41" i="19"/>
  <c r="Z17" i="20"/>
  <c r="Z36" i="20"/>
  <c r="Y41" i="20"/>
  <c r="Z30" i="21"/>
  <c r="Y30" i="21" s="1"/>
  <c r="Y35" i="21"/>
  <c r="Y41" i="21"/>
  <c r="Y47" i="21"/>
  <c r="Z49" i="21"/>
  <c r="Z17" i="22"/>
  <c r="AB16" i="22" s="1"/>
  <c r="O17" i="22" s="1"/>
  <c r="Z29" i="22"/>
  <c r="P29" i="22" s="1"/>
  <c r="Y53" i="22"/>
  <c r="Y22" i="21"/>
  <c r="AB22" i="21"/>
  <c r="O23" i="21" s="1"/>
  <c r="P23" i="21"/>
  <c r="AB42" i="17"/>
  <c r="O43" i="17" s="1"/>
  <c r="P43" i="17"/>
  <c r="Y36" i="20"/>
  <c r="AB52" i="22"/>
  <c r="O53" i="22" s="1"/>
  <c r="AB46" i="20"/>
  <c r="O47" i="20" s="1"/>
  <c r="Y46" i="20"/>
  <c r="Y26" i="20"/>
  <c r="Y28" i="10"/>
  <c r="P33" i="20"/>
  <c r="AB32" i="20"/>
  <c r="O33" i="20" s="1"/>
  <c r="Y38" i="20"/>
  <c r="O38" i="20" s="1"/>
  <c r="P39" i="20"/>
  <c r="Y32" i="17"/>
  <c r="P33" i="17"/>
  <c r="AB32" i="17"/>
  <c r="O33" i="17" s="1"/>
  <c r="O50" i="20"/>
  <c r="P43" i="19"/>
  <c r="Y42" i="19"/>
  <c r="P23" i="22"/>
  <c r="P49" i="19"/>
  <c r="AB48" i="19"/>
  <c r="O49" i="19" s="1"/>
  <c r="Y48" i="19"/>
  <c r="AB52" i="19"/>
  <c r="O53" i="19" s="1"/>
  <c r="Y52" i="19"/>
  <c r="P53" i="21"/>
  <c r="AB52" i="21"/>
  <c r="O53" i="21" s="1"/>
  <c r="Y52" i="21"/>
  <c r="P15" i="22"/>
  <c r="Y14" i="22"/>
  <c r="Y42" i="21"/>
  <c r="AA42" i="21" s="1"/>
  <c r="Q42" i="21" s="1"/>
  <c r="Y46" i="17"/>
  <c r="P47" i="17"/>
  <c r="AB38" i="10"/>
  <c r="O39" i="10" s="1"/>
  <c r="P27" i="17"/>
  <c r="Y14" i="19"/>
  <c r="AB44" i="22"/>
  <c r="O45" i="22" s="1"/>
  <c r="P45" i="22"/>
  <c r="P41" i="17"/>
  <c r="AB40" i="17"/>
  <c r="O41" i="17" s="1"/>
  <c r="Z23" i="10"/>
  <c r="AB22" i="10" s="1"/>
  <c r="O23" i="10" s="1"/>
  <c r="Y49" i="17"/>
  <c r="Z24" i="19"/>
  <c r="Y24" i="19" s="1"/>
  <c r="Z12" i="20"/>
  <c r="Y17" i="20"/>
  <c r="O16" i="20" s="1"/>
  <c r="AB22" i="20"/>
  <c r="O23" i="20" s="1"/>
  <c r="Z25" i="20"/>
  <c r="Z48" i="20"/>
  <c r="Y53" i="20"/>
  <c r="Y17" i="22"/>
  <c r="Y15" i="10"/>
  <c r="P23" i="10"/>
  <c r="Y16" i="17"/>
  <c r="AA16" i="17" s="1"/>
  <c r="Q16" i="17" s="1"/>
  <c r="AB16" i="17"/>
  <c r="O17" i="17" s="1"/>
  <c r="P17" i="17"/>
  <c r="Y25" i="19"/>
  <c r="Z45" i="19"/>
  <c r="Y44" i="19" s="1"/>
  <c r="Y23" i="20"/>
  <c r="O22" i="20" s="1"/>
  <c r="Z28" i="20"/>
  <c r="Z16" i="21"/>
  <c r="Z32" i="21"/>
  <c r="AB32" i="21" s="1"/>
  <c r="O33" i="21" s="1"/>
  <c r="Z35" i="21"/>
  <c r="Y34" i="21" s="1"/>
  <c r="Z10" i="22"/>
  <c r="P11" i="22" s="1"/>
  <c r="Y52" i="22"/>
  <c r="Z37" i="10"/>
  <c r="Y36" i="10" s="1"/>
  <c r="Y20" i="19"/>
  <c r="AA20" i="19" s="1"/>
  <c r="Q20" i="19" s="1"/>
  <c r="Y19" i="10"/>
  <c r="Y21" i="17"/>
  <c r="Y27" i="17"/>
  <c r="Z35" i="17"/>
  <c r="Y34" i="17" s="1"/>
  <c r="Y43" i="19"/>
  <c r="Y32" i="20"/>
  <c r="Y45" i="20"/>
  <c r="P13" i="21"/>
  <c r="Z15" i="21"/>
  <c r="Y14" i="21" s="1"/>
  <c r="Y46" i="21"/>
  <c r="Z20" i="22"/>
  <c r="Z23" i="22"/>
  <c r="Y22" i="22" s="1"/>
  <c r="P45" i="19"/>
  <c r="P25" i="10"/>
  <c r="P13" i="17"/>
  <c r="AB12" i="17"/>
  <c r="O13" i="17" s="1"/>
  <c r="Y16" i="19"/>
  <c r="P39" i="19"/>
  <c r="AB38" i="19"/>
  <c r="O39" i="19" s="1"/>
  <c r="P31" i="20"/>
  <c r="AB30" i="20"/>
  <c r="O31" i="20" s="1"/>
  <c r="Z19" i="22"/>
  <c r="Y38" i="19"/>
  <c r="Z21" i="10"/>
  <c r="Y37" i="10"/>
  <c r="Y43" i="17"/>
  <c r="Z51" i="17"/>
  <c r="P51" i="17" s="1"/>
  <c r="AB16" i="19"/>
  <c r="O17" i="19" s="1"/>
  <c r="Y21" i="19"/>
  <c r="Z29" i="19"/>
  <c r="P29" i="19" s="1"/>
  <c r="Z40" i="20"/>
  <c r="Y40" i="20" s="1"/>
  <c r="Z10" i="21"/>
  <c r="Y10" i="21" s="1"/>
  <c r="Z17" i="21"/>
  <c r="Y19" i="21"/>
  <c r="Z29" i="21"/>
  <c r="P29" i="21" s="1"/>
  <c r="Y31" i="21"/>
  <c r="AA30" i="21" s="1"/>
  <c r="Q30" i="21" s="1"/>
  <c r="Z41" i="21"/>
  <c r="Y40" i="21" s="1"/>
  <c r="Z49" i="22"/>
  <c r="AB48" i="22" s="1"/>
  <c r="O49" i="22" s="1"/>
  <c r="Z50" i="22"/>
  <c r="Z17" i="10"/>
  <c r="Z20" i="10"/>
  <c r="Z26" i="10"/>
  <c r="P27" i="10" s="1"/>
  <c r="Z14" i="17"/>
  <c r="P15" i="17" s="1"/>
  <c r="Z22" i="17"/>
  <c r="Z25" i="17"/>
  <c r="Y37" i="17"/>
  <c r="Z49" i="17"/>
  <c r="AB48" i="17" s="1"/>
  <c r="O49" i="17" s="1"/>
  <c r="Z53" i="17"/>
  <c r="Z11" i="19"/>
  <c r="Y11" i="19"/>
  <c r="Z51" i="19"/>
  <c r="AB50" i="19" s="1"/>
  <c r="O51" i="19" s="1"/>
  <c r="Z19" i="20"/>
  <c r="Z42" i="20"/>
  <c r="AB42" i="20" s="1"/>
  <c r="O43" i="20" s="1"/>
  <c r="Y33" i="21"/>
  <c r="Z36" i="21"/>
  <c r="Z43" i="21"/>
  <c r="AB42" i="21" s="1"/>
  <c r="O43" i="21" s="1"/>
  <c r="Z48" i="21"/>
  <c r="Z51" i="21"/>
  <c r="Y53" i="21"/>
  <c r="Y21" i="22"/>
  <c r="Z30" i="22"/>
  <c r="Z34" i="22"/>
  <c r="Y34" i="22" s="1"/>
  <c r="Y41" i="22"/>
  <c r="AA40" i="22" s="1"/>
  <c r="Q40" i="22" s="1"/>
  <c r="Z47" i="22"/>
  <c r="Z37" i="20"/>
  <c r="AB36" i="20" s="1"/>
  <c r="O37" i="20" s="1"/>
  <c r="Y48" i="20"/>
  <c r="Z53" i="20"/>
  <c r="Y24" i="21"/>
  <c r="P17" i="22"/>
  <c r="Z46" i="22"/>
  <c r="Y49" i="22"/>
  <c r="Z12" i="10"/>
  <c r="P41" i="10"/>
  <c r="Z37" i="17"/>
  <c r="Y36" i="17" s="1"/>
  <c r="Z52" i="17"/>
  <c r="P47" i="20"/>
  <c r="Z49" i="20"/>
  <c r="AB30" i="21"/>
  <c r="O31" i="21" s="1"/>
  <c r="Y11" i="22"/>
  <c r="Y31" i="22"/>
  <c r="Q2" i="20"/>
  <c r="Q2" i="22"/>
  <c r="Q2" i="17"/>
  <c r="Q2" i="21"/>
  <c r="Q2" i="19"/>
  <c r="Q2" i="10"/>
  <c r="AA38" i="20"/>
  <c r="Q38" i="20" s="1"/>
  <c r="O32" i="17"/>
  <c r="AA32" i="17"/>
  <c r="Q32" i="17" s="1"/>
  <c r="O42" i="21"/>
  <c r="AB14" i="17"/>
  <c r="O15" i="17" s="1"/>
  <c r="P21" i="17"/>
  <c r="AB36" i="19"/>
  <c r="O37" i="19" s="1"/>
  <c r="Y36" i="19"/>
  <c r="P37" i="19"/>
  <c r="P31" i="17"/>
  <c r="P25" i="17"/>
  <c r="Y24" i="17"/>
  <c r="AB24" i="17"/>
  <c r="O25" i="17" s="1"/>
  <c r="AB44" i="17"/>
  <c r="O45" i="17" s="1"/>
  <c r="Y40" i="10"/>
  <c r="P43" i="20"/>
  <c r="Y16" i="22"/>
  <c r="Y12" i="10"/>
  <c r="AB10" i="17"/>
  <c r="O11" i="17" s="1"/>
  <c r="P11" i="17"/>
  <c r="Y35" i="19"/>
  <c r="Z34" i="19"/>
  <c r="Y37" i="19"/>
  <c r="Z41" i="19"/>
  <c r="Y49" i="19"/>
  <c r="P51" i="19"/>
  <c r="Z21" i="20"/>
  <c r="Y49" i="20"/>
  <c r="Y11" i="21"/>
  <c r="Y21" i="21"/>
  <c r="Z45" i="21"/>
  <c r="Y10" i="22"/>
  <c r="Y13" i="22"/>
  <c r="AB14" i="22"/>
  <c r="O15" i="22" s="1"/>
  <c r="Z35" i="22"/>
  <c r="P43" i="22"/>
  <c r="Y45" i="22"/>
  <c r="AB46" i="22"/>
  <c r="O47" i="22" s="1"/>
  <c r="AB48" i="21"/>
  <c r="O49" i="21" s="1"/>
  <c r="P31" i="21"/>
  <c r="P33" i="22"/>
  <c r="Z30" i="19"/>
  <c r="Z40" i="19"/>
  <c r="Z47" i="19"/>
  <c r="Y50" i="19"/>
  <c r="Y53" i="19"/>
  <c r="P53" i="19"/>
  <c r="Z20" i="20"/>
  <c r="Y30" i="20"/>
  <c r="Z34" i="20"/>
  <c r="Z44" i="20"/>
  <c r="Z21" i="21"/>
  <c r="Y20" i="21" s="1"/>
  <c r="Z37" i="21"/>
  <c r="Z31" i="22"/>
  <c r="Y36" i="22"/>
  <c r="Z14" i="10"/>
  <c r="O38" i="10" l="1"/>
  <c r="AA38" i="10"/>
  <c r="Q38" i="10" s="1"/>
  <c r="O12" i="17"/>
  <c r="AA12" i="17"/>
  <c r="Q12" i="17" s="1"/>
  <c r="AB14" i="21"/>
  <c r="O15" i="21" s="1"/>
  <c r="O14" i="20"/>
  <c r="P33" i="19"/>
  <c r="P53" i="17"/>
  <c r="P13" i="19"/>
  <c r="AB32" i="19"/>
  <c r="O33" i="19" s="1"/>
  <c r="Y38" i="22"/>
  <c r="Y24" i="10"/>
  <c r="AB18" i="21"/>
  <c r="O19" i="21" s="1"/>
  <c r="AA26" i="21"/>
  <c r="Q26" i="21" s="1"/>
  <c r="O26" i="21"/>
  <c r="Y26" i="22"/>
  <c r="AB20" i="17"/>
  <c r="O21" i="17" s="1"/>
  <c r="O30" i="21"/>
  <c r="Y18" i="17"/>
  <c r="P11" i="10"/>
  <c r="P27" i="22"/>
  <c r="Y12" i="19"/>
  <c r="O12" i="19" s="1"/>
  <c r="Y22" i="10"/>
  <c r="O22" i="10" s="1"/>
  <c r="AB30" i="10"/>
  <c r="O31" i="10" s="1"/>
  <c r="P49" i="17"/>
  <c r="P13" i="22"/>
  <c r="P35" i="10"/>
  <c r="P19" i="10"/>
  <c r="Y24" i="22"/>
  <c r="AB22" i="19"/>
  <c r="O23" i="19" s="1"/>
  <c r="Y42" i="22"/>
  <c r="AA42" i="22" s="1"/>
  <c r="Q42" i="22" s="1"/>
  <c r="AB42" i="22"/>
  <c r="O43" i="22" s="1"/>
  <c r="Y30" i="10"/>
  <c r="AB12" i="21"/>
  <c r="O13" i="21" s="1"/>
  <c r="Y12" i="21"/>
  <c r="O30" i="17"/>
  <c r="AA30" i="17"/>
  <c r="Q30" i="17" s="1"/>
  <c r="AB14" i="19"/>
  <c r="O15" i="19" s="1"/>
  <c r="O18" i="19"/>
  <c r="AA18" i="19"/>
  <c r="Q18" i="19" s="1"/>
  <c r="O28" i="22"/>
  <c r="O16" i="17"/>
  <c r="Y18" i="21"/>
  <c r="AA18" i="21" s="1"/>
  <c r="Q18" i="21" s="1"/>
  <c r="AB38" i="22"/>
  <c r="O39" i="22" s="1"/>
  <c r="P39" i="10"/>
  <c r="AB16" i="20"/>
  <c r="O17" i="20" s="1"/>
  <c r="P17" i="20"/>
  <c r="P23" i="19"/>
  <c r="AB26" i="10"/>
  <c r="O27" i="10" s="1"/>
  <c r="Y52" i="17"/>
  <c r="AA22" i="22"/>
  <c r="Q22" i="22" s="1"/>
  <c r="AB18" i="17"/>
  <c r="O19" i="17" s="1"/>
  <c r="Y34" i="10"/>
  <c r="AA34" i="10" s="1"/>
  <c r="Q34" i="10" s="1"/>
  <c r="AB10" i="20"/>
  <c r="O11" i="20" s="1"/>
  <c r="AB38" i="17"/>
  <c r="O39" i="17" s="1"/>
  <c r="AB36" i="22"/>
  <c r="O37" i="22" s="1"/>
  <c r="P37" i="22"/>
  <c r="AB32" i="10"/>
  <c r="O33" i="10" s="1"/>
  <c r="P15" i="21"/>
  <c r="P11" i="20"/>
  <c r="AB26" i="17"/>
  <c r="O27" i="17" s="1"/>
  <c r="O40" i="17"/>
  <c r="AA40" i="17"/>
  <c r="Q40" i="17" s="1"/>
  <c r="Y14" i="17"/>
  <c r="AA14" i="17" s="1"/>
  <c r="Q14" i="17" s="1"/>
  <c r="AB12" i="22"/>
  <c r="O13" i="22" s="1"/>
  <c r="Y32" i="22"/>
  <c r="O32" i="22" s="1"/>
  <c r="P43" i="21"/>
  <c r="AB18" i="22"/>
  <c r="O19" i="22" s="1"/>
  <c r="AB52" i="17"/>
  <c r="O53" i="17" s="1"/>
  <c r="Y32" i="10"/>
  <c r="O32" i="10" s="1"/>
  <c r="AB26" i="19"/>
  <c r="O27" i="19" s="1"/>
  <c r="O26" i="19"/>
  <c r="Y38" i="17"/>
  <c r="O28" i="17"/>
  <c r="AB28" i="22"/>
  <c r="O29" i="22" s="1"/>
  <c r="Y44" i="17"/>
  <c r="P45" i="17"/>
  <c r="Y10" i="10"/>
  <c r="O48" i="20"/>
  <c r="P31" i="10"/>
  <c r="Y26" i="10"/>
  <c r="O26" i="10" s="1"/>
  <c r="AA26" i="17"/>
  <c r="Q26" i="17" s="1"/>
  <c r="P25" i="22"/>
  <c r="Y42" i="20"/>
  <c r="P39" i="21"/>
  <c r="Y28" i="19"/>
  <c r="O20" i="19"/>
  <c r="Y46" i="22"/>
  <c r="O46" i="22" s="1"/>
  <c r="AA42" i="17"/>
  <c r="Q42" i="17" s="1"/>
  <c r="AA18" i="10"/>
  <c r="Q18" i="10" s="1"/>
  <c r="P27" i="19"/>
  <c r="P27" i="20"/>
  <c r="P37" i="17"/>
  <c r="AB24" i="21"/>
  <c r="O25" i="21" s="1"/>
  <c r="P25" i="21"/>
  <c r="O40" i="21"/>
  <c r="AA40" i="21"/>
  <c r="Q40" i="21" s="1"/>
  <c r="AA14" i="21"/>
  <c r="Q14" i="21" s="1"/>
  <c r="O14" i="21"/>
  <c r="AA34" i="17"/>
  <c r="Q34" i="17" s="1"/>
  <c r="O34" i="17"/>
  <c r="AB12" i="10"/>
  <c r="O13" i="10" s="1"/>
  <c r="P13" i="10"/>
  <c r="AB18" i="20"/>
  <c r="O19" i="20" s="1"/>
  <c r="P19" i="20"/>
  <c r="P17" i="10"/>
  <c r="AB16" i="10"/>
  <c r="O17" i="10" s="1"/>
  <c r="O46" i="21"/>
  <c r="AA46" i="21"/>
  <c r="Q46" i="21" s="1"/>
  <c r="AA46" i="17"/>
  <c r="Q46" i="17" s="1"/>
  <c r="O46" i="17"/>
  <c r="O18" i="21"/>
  <c r="AA42" i="19"/>
  <c r="Q42" i="19" s="1"/>
  <c r="O42" i="19"/>
  <c r="Y28" i="21"/>
  <c r="Y48" i="17"/>
  <c r="O48" i="17" s="1"/>
  <c r="AB50" i="22"/>
  <c r="O51" i="22" s="1"/>
  <c r="P51" i="22"/>
  <c r="P49" i="22"/>
  <c r="AB22" i="22"/>
  <c r="O23" i="22" s="1"/>
  <c r="P17" i="21"/>
  <c r="Y16" i="21"/>
  <c r="AB16" i="21"/>
  <c r="O17" i="21" s="1"/>
  <c r="Y48" i="22"/>
  <c r="Y24" i="20"/>
  <c r="AB24" i="20"/>
  <c r="O25" i="20" s="1"/>
  <c r="P25" i="20"/>
  <c r="AB34" i="17"/>
  <c r="O35" i="17" s="1"/>
  <c r="O14" i="22"/>
  <c r="AA14" i="22"/>
  <c r="Q14" i="22" s="1"/>
  <c r="O10" i="20"/>
  <c r="AA10" i="20"/>
  <c r="Q10" i="20" s="1"/>
  <c r="AA22" i="20"/>
  <c r="Q22" i="20" s="1"/>
  <c r="O42" i="17"/>
  <c r="P23" i="17"/>
  <c r="Y22" i="17"/>
  <c r="AB22" i="17"/>
  <c r="O23" i="17" s="1"/>
  <c r="O36" i="10"/>
  <c r="AA36" i="10"/>
  <c r="Q36" i="10" s="1"/>
  <c r="Y28" i="20"/>
  <c r="P29" i="20"/>
  <c r="AB28" i="20"/>
  <c r="O29" i="20" s="1"/>
  <c r="AA32" i="19"/>
  <c r="Q32" i="19" s="1"/>
  <c r="O32" i="19"/>
  <c r="O36" i="20"/>
  <c r="AA36" i="20"/>
  <c r="Q36" i="20" s="1"/>
  <c r="AA12" i="19"/>
  <c r="Q12" i="19" s="1"/>
  <c r="Y10" i="19"/>
  <c r="P11" i="19"/>
  <c r="AB10" i="19"/>
  <c r="O11" i="19" s="1"/>
  <c r="P35" i="17"/>
  <c r="Y16" i="10"/>
  <c r="O52" i="21"/>
  <c r="AA52" i="21"/>
  <c r="Q52" i="21" s="1"/>
  <c r="AA38" i="17"/>
  <c r="Q38" i="17" s="1"/>
  <c r="O38" i="17"/>
  <c r="AA28" i="10"/>
  <c r="Q28" i="10" s="1"/>
  <c r="O28" i="10"/>
  <c r="AB40" i="21"/>
  <c r="O41" i="21" s="1"/>
  <c r="AA22" i="21"/>
  <c r="Q22" i="21" s="1"/>
  <c r="O22" i="21"/>
  <c r="AA22" i="19"/>
  <c r="Q22" i="19" s="1"/>
  <c r="O22" i="19"/>
  <c r="P41" i="20"/>
  <c r="AB40" i="20"/>
  <c r="O41" i="20" s="1"/>
  <c r="AA38" i="19"/>
  <c r="Q38" i="19" s="1"/>
  <c r="O38" i="19"/>
  <c r="AB28" i="19"/>
  <c r="O29" i="19" s="1"/>
  <c r="O52" i="22"/>
  <c r="AA52" i="22"/>
  <c r="Q52" i="22" s="1"/>
  <c r="Y50" i="17"/>
  <c r="O50" i="17" s="1"/>
  <c r="P37" i="10"/>
  <c r="O36" i="17"/>
  <c r="AA36" i="17"/>
  <c r="Q36" i="17" s="1"/>
  <c r="O24" i="21"/>
  <c r="AA24" i="21"/>
  <c r="Q24" i="21" s="1"/>
  <c r="P37" i="20"/>
  <c r="AB50" i="17"/>
  <c r="O51" i="17" s="1"/>
  <c r="O16" i="19"/>
  <c r="AA16" i="19"/>
  <c r="Q16" i="19" s="1"/>
  <c r="Y20" i="22"/>
  <c r="AB20" i="22"/>
  <c r="O21" i="22" s="1"/>
  <c r="P21" i="22"/>
  <c r="AA32" i="20"/>
  <c r="Q32" i="20" s="1"/>
  <c r="O32" i="20"/>
  <c r="O44" i="19"/>
  <c r="AA44" i="19"/>
  <c r="Q44" i="19" s="1"/>
  <c r="P13" i="20"/>
  <c r="AB12" i="20"/>
  <c r="O13" i="20" s="1"/>
  <c r="Y12" i="20"/>
  <c r="AB44" i="19"/>
  <c r="O45" i="19" s="1"/>
  <c r="P41" i="21"/>
  <c r="O40" i="22"/>
  <c r="AB36" i="17"/>
  <c r="O37" i="17" s="1"/>
  <c r="AB10" i="22"/>
  <c r="O11" i="22" s="1"/>
  <c r="O18" i="10"/>
  <c r="AB36" i="10"/>
  <c r="O37" i="10" s="1"/>
  <c r="P47" i="22"/>
  <c r="P51" i="21"/>
  <c r="AB50" i="21"/>
  <c r="O51" i="21" s="1"/>
  <c r="Y50" i="21"/>
  <c r="AA40" i="20"/>
  <c r="Q40" i="20" s="1"/>
  <c r="O40" i="20"/>
  <c r="P21" i="10"/>
  <c r="Y20" i="10"/>
  <c r="AB20" i="10"/>
  <c r="O21" i="10" s="1"/>
  <c r="AA10" i="17"/>
  <c r="Q10" i="17" s="1"/>
  <c r="O10" i="17"/>
  <c r="O18" i="22"/>
  <c r="AA18" i="22"/>
  <c r="Q18" i="22" s="1"/>
  <c r="P35" i="21"/>
  <c r="AB34" i="21"/>
  <c r="O35" i="21" s="1"/>
  <c r="AB24" i="19"/>
  <c r="O25" i="19" s="1"/>
  <c r="P25" i="19"/>
  <c r="O14" i="19"/>
  <c r="AA14" i="19"/>
  <c r="Q14" i="19" s="1"/>
  <c r="P19" i="22"/>
  <c r="O26" i="20"/>
  <c r="AA26" i="20"/>
  <c r="Q26" i="20" s="1"/>
  <c r="AB10" i="21"/>
  <c r="O11" i="21" s="1"/>
  <c r="P11" i="21"/>
  <c r="AB52" i="20"/>
  <c r="O53" i="20" s="1"/>
  <c r="Y52" i="20"/>
  <c r="P53" i="20"/>
  <c r="Y48" i="21"/>
  <c r="P49" i="21"/>
  <c r="Y18" i="20"/>
  <c r="O50" i="22"/>
  <c r="AA50" i="22"/>
  <c r="Q50" i="22" s="1"/>
  <c r="P33" i="21"/>
  <c r="Y32" i="21"/>
  <c r="AB48" i="20"/>
  <c r="O49" i="20" s="1"/>
  <c r="P49" i="20"/>
  <c r="O46" i="20"/>
  <c r="AA46" i="20"/>
  <c r="Q46" i="20" s="1"/>
  <c r="AB28" i="21"/>
  <c r="O29" i="21" s="1"/>
  <c r="O20" i="21"/>
  <c r="AA20" i="21"/>
  <c r="Q20" i="21" s="1"/>
  <c r="AA50" i="19"/>
  <c r="Q50" i="19" s="1"/>
  <c r="O50" i="19"/>
  <c r="O34" i="22"/>
  <c r="AA34" i="22"/>
  <c r="Q34" i="22" s="1"/>
  <c r="P45" i="20"/>
  <c r="Y44" i="20"/>
  <c r="AB44" i="20"/>
  <c r="O45" i="20" s="1"/>
  <c r="Y40" i="19"/>
  <c r="AB40" i="19"/>
  <c r="O41" i="19" s="1"/>
  <c r="P41" i="19"/>
  <c r="P31" i="22"/>
  <c r="Y30" i="22"/>
  <c r="AB34" i="20"/>
  <c r="O35" i="20" s="1"/>
  <c r="P35" i="20"/>
  <c r="Y34" i="20"/>
  <c r="O52" i="19"/>
  <c r="AA52" i="19"/>
  <c r="Q52" i="19" s="1"/>
  <c r="P31" i="19"/>
  <c r="AB30" i="19"/>
  <c r="O31" i="19" s="1"/>
  <c r="Y30" i="19"/>
  <c r="AA32" i="22"/>
  <c r="Q32" i="22" s="1"/>
  <c r="P35" i="22"/>
  <c r="AB34" i="22"/>
  <c r="O35" i="22" s="1"/>
  <c r="O10" i="22"/>
  <c r="AA10" i="22"/>
  <c r="Q10" i="22" s="1"/>
  <c r="O40" i="10"/>
  <c r="AA40" i="10"/>
  <c r="Q40" i="10" s="1"/>
  <c r="O30" i="20"/>
  <c r="AA30" i="20"/>
  <c r="Q30" i="20" s="1"/>
  <c r="AA28" i="19"/>
  <c r="Q28" i="19" s="1"/>
  <c r="O28" i="19"/>
  <c r="AB30" i="22"/>
  <c r="O31" i="22" s="1"/>
  <c r="P45" i="21"/>
  <c r="AB44" i="21"/>
  <c r="O45" i="21" s="1"/>
  <c r="P35" i="19"/>
  <c r="AB34" i="19"/>
  <c r="O35" i="19" s="1"/>
  <c r="Y34" i="19"/>
  <c r="O12" i="10"/>
  <c r="AA12" i="10"/>
  <c r="Q12" i="10" s="1"/>
  <c r="O42" i="20"/>
  <c r="AA42" i="20"/>
  <c r="Q42" i="20" s="1"/>
  <c r="O24" i="17"/>
  <c r="AA24" i="17"/>
  <c r="Q24" i="17" s="1"/>
  <c r="P37" i="21"/>
  <c r="AB36" i="21"/>
  <c r="O37" i="21" s="1"/>
  <c r="O36" i="22"/>
  <c r="AA36" i="22"/>
  <c r="Q36" i="22" s="1"/>
  <c r="P21" i="21"/>
  <c r="AB20" i="21"/>
  <c r="O21" i="21" s="1"/>
  <c r="Y20" i="20"/>
  <c r="AB20" i="20"/>
  <c r="O21" i="20" s="1"/>
  <c r="P21" i="20"/>
  <c r="P47" i="19"/>
  <c r="Y46" i="19"/>
  <c r="AA44" i="22"/>
  <c r="Q44" i="22" s="1"/>
  <c r="O44" i="22"/>
  <c r="AA24" i="19"/>
  <c r="Q24" i="19" s="1"/>
  <c r="O24" i="19"/>
  <c r="AA34" i="21"/>
  <c r="Q34" i="21" s="1"/>
  <c r="O34" i="21"/>
  <c r="O10" i="21"/>
  <c r="AA10" i="21"/>
  <c r="Q10" i="21" s="1"/>
  <c r="AA48" i="19"/>
  <c r="Q48" i="19" s="1"/>
  <c r="O48" i="19"/>
  <c r="AA16" i="22"/>
  <c r="Q16" i="22" s="1"/>
  <c r="O16" i="22"/>
  <c r="AB46" i="19"/>
  <c r="O47" i="19" s="1"/>
  <c r="AA36" i="19"/>
  <c r="Q36" i="19" s="1"/>
  <c r="O36" i="19"/>
  <c r="O20" i="17"/>
  <c r="AA20" i="17"/>
  <c r="Q20" i="17" s="1"/>
  <c r="AB14" i="10"/>
  <c r="O15" i="10" s="1"/>
  <c r="P15" i="10"/>
  <c r="Y36" i="21"/>
  <c r="Y14" i="10"/>
  <c r="AA12" i="22"/>
  <c r="Q12" i="22" s="1"/>
  <c r="O12" i="22"/>
  <c r="AA48" i="20"/>
  <c r="Q48" i="20" s="1"/>
  <c r="AA52" i="17"/>
  <c r="Q52" i="17" s="1"/>
  <c r="O52" i="17"/>
  <c r="O18" i="17"/>
  <c r="AA18" i="17"/>
  <c r="Q18" i="17" s="1"/>
  <c r="Y44" i="21"/>
  <c r="O30" i="10" l="1"/>
  <c r="AA30" i="10"/>
  <c r="Q30" i="10" s="1"/>
  <c r="AA50" i="17"/>
  <c r="Q50" i="17" s="1"/>
  <c r="AA26" i="10"/>
  <c r="Q26" i="10" s="1"/>
  <c r="O10" i="10"/>
  <c r="AA10" i="10"/>
  <c r="Q10" i="10" s="1"/>
  <c r="AA48" i="17"/>
  <c r="Q48" i="17" s="1"/>
  <c r="AA32" i="10"/>
  <c r="Q32" i="10" s="1"/>
  <c r="O24" i="22"/>
  <c r="AA24" i="22"/>
  <c r="Q24" i="22" s="1"/>
  <c r="H1" i="22" s="1"/>
  <c r="O24" i="10"/>
  <c r="AA24" i="10"/>
  <c r="Q24" i="10" s="1"/>
  <c r="O26" i="22"/>
  <c r="AA26" i="22"/>
  <c r="Q26" i="22" s="1"/>
  <c r="O12" i="21"/>
  <c r="AA12" i="21"/>
  <c r="Q12" i="21" s="1"/>
  <c r="AA44" i="17"/>
  <c r="Q44" i="17" s="1"/>
  <c r="O44" i="17"/>
  <c r="AA22" i="10"/>
  <c r="Q22" i="10" s="1"/>
  <c r="AA46" i="22"/>
  <c r="Q46" i="22" s="1"/>
  <c r="O38" i="22"/>
  <c r="AA38" i="22"/>
  <c r="Q38" i="22" s="1"/>
  <c r="O14" i="17"/>
  <c r="O34" i="10"/>
  <c r="O42" i="22"/>
  <c r="O52" i="20"/>
  <c r="AA52" i="20"/>
  <c r="Q52" i="20" s="1"/>
  <c r="O20" i="10"/>
  <c r="AA20" i="10"/>
  <c r="Q20" i="10" s="1"/>
  <c r="O28" i="20"/>
  <c r="AA28" i="20"/>
  <c r="Q28" i="20" s="1"/>
  <c r="AA48" i="22"/>
  <c r="Q48" i="22" s="1"/>
  <c r="O48" i="22"/>
  <c r="O18" i="20"/>
  <c r="AA18" i="20"/>
  <c r="Q18" i="20" s="1"/>
  <c r="O20" i="22"/>
  <c r="AA20" i="22"/>
  <c r="Q20" i="22" s="1"/>
  <c r="AA16" i="21"/>
  <c r="Q16" i="21" s="1"/>
  <c r="O16" i="21"/>
  <c r="AA12" i="20"/>
  <c r="Q12" i="20" s="1"/>
  <c r="O12" i="20"/>
  <c r="AA16" i="10"/>
  <c r="Q16" i="10" s="1"/>
  <c r="O16" i="10"/>
  <c r="AA10" i="19"/>
  <c r="Q10" i="19" s="1"/>
  <c r="O10" i="19"/>
  <c r="O28" i="21"/>
  <c r="AA28" i="21"/>
  <c r="Q28" i="21" s="1"/>
  <c r="AA48" i="21"/>
  <c r="Q48" i="21" s="1"/>
  <c r="O48" i="21"/>
  <c r="O32" i="21"/>
  <c r="AA32" i="21"/>
  <c r="Q32" i="21" s="1"/>
  <c r="AA50" i="21"/>
  <c r="Q50" i="21" s="1"/>
  <c r="O50" i="21"/>
  <c r="O22" i="17"/>
  <c r="AA22" i="17"/>
  <c r="Q22" i="17" s="1"/>
  <c r="C1" i="17" s="1"/>
  <c r="AA24" i="20"/>
  <c r="Q24" i="20" s="1"/>
  <c r="O24" i="20"/>
  <c r="AA36" i="21"/>
  <c r="Q36" i="21" s="1"/>
  <c r="O36" i="21"/>
  <c r="AA46" i="19"/>
  <c r="Q46" i="19" s="1"/>
  <c r="H1" i="17" s="1"/>
  <c r="O46" i="19"/>
  <c r="AA20" i="20"/>
  <c r="Q20" i="20" s="1"/>
  <c r="O20" i="20"/>
  <c r="AA44" i="21"/>
  <c r="Q44" i="21" s="1"/>
  <c r="O44" i="21"/>
  <c r="O14" i="10"/>
  <c r="AA14" i="10"/>
  <c r="Q14" i="10" s="1"/>
  <c r="P54" i="17"/>
  <c r="O30" i="19"/>
  <c r="AA30" i="19"/>
  <c r="Q30" i="19" s="1"/>
  <c r="O30" i="22"/>
  <c r="AA30" i="22"/>
  <c r="Q30" i="22" s="1"/>
  <c r="O40" i="19"/>
  <c r="AA40" i="19"/>
  <c r="Q40" i="19" s="1"/>
  <c r="O34" i="19"/>
  <c r="AA34" i="19"/>
  <c r="Q34" i="19" s="1"/>
  <c r="AA34" i="20"/>
  <c r="Q34" i="20" s="1"/>
  <c r="O34" i="20"/>
  <c r="AA44" i="20"/>
  <c r="Q44" i="20" s="1"/>
  <c r="O44" i="20"/>
  <c r="C1" i="22" l="1"/>
  <c r="P54" i="22"/>
  <c r="C1" i="10"/>
  <c r="P54" i="19"/>
  <c r="C1" i="19"/>
  <c r="H1" i="21"/>
  <c r="H1" i="20"/>
  <c r="P54" i="20"/>
  <c r="C1" i="20"/>
  <c r="C1" i="21"/>
  <c r="H1" i="19"/>
  <c r="P42" i="10"/>
  <c r="P5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医学部　学務課</author>
    <author>IG-GAKUJI-10</author>
  </authors>
  <commentList>
    <comment ref="P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フリガナも記入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フリガナが違う時は、</t>
        </r>
        <r>
          <rPr>
            <b/>
            <sz val="9"/>
            <color indexed="10"/>
            <rFont val="ＭＳ Ｐゴシック"/>
            <family val="3"/>
            <charset val="128"/>
          </rPr>
          <t>手入力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学籍番号を入力
すること</t>
        </r>
      </text>
    </comment>
    <comment ref="N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月ごとに作成すること</t>
        </r>
      </text>
    </comment>
    <comment ref="C8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時間帯及び休憩時間の欄がエラー(FALSE)になる場合は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</text>
    </comment>
    <comment ref="M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土・日曜日及び１２月２９日～１月３日、祝祭日は除く</t>
        </r>
      </text>
    </comment>
    <comment ref="J10" authorId="1" shapeId="0" xr:uid="{00000000-0006-0000-00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</text>
    </comment>
    <comment ref="Q1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１日８時間以内、週１０時間以内、
月４０時間以内で作成　
</t>
        </r>
        <r>
          <rPr>
            <b/>
            <sz val="9"/>
            <color indexed="10"/>
            <rFont val="ＭＳ Ｐゴシック"/>
            <family val="3"/>
            <charset val="128"/>
          </rPr>
          <t>※休憩時間を入力すると休憩時間を除いた時間数が記入される（※１）</t>
        </r>
      </text>
    </comment>
    <comment ref="P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午前から午後にかけて勤務する場合は、お昼休みを設けること</t>
        </r>
        <r>
          <rPr>
            <b/>
            <sz val="9"/>
            <color indexed="10"/>
            <rFont val="ＭＳ Ｐゴシック"/>
            <family val="3"/>
            <charset val="128"/>
          </rPr>
          <t>（※３）</t>
        </r>
      </text>
    </comment>
    <comment ref="P17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４時間を越える45分以上の休憩が必要です。
</t>
        </r>
        <r>
          <rPr>
            <b/>
            <sz val="9"/>
            <color indexed="10"/>
            <rFont val="ＭＳ Ｐゴシック"/>
            <family val="3"/>
            <charset val="128"/>
          </rPr>
          <t>（※２）</t>
        </r>
      </text>
    </comment>
    <comment ref="O2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休憩時間を記入</t>
        </r>
      </text>
    </comment>
    <comment ref="Q2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勤務時間が8時間を超える場合、入力ミスと表示されるので、訂正すること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IG-GAKUJI-10</author>
  </authors>
  <commentList>
    <comment ref="A2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アルバイト状況を
詳細に記入すること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G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フリガナが違う時は、</t>
        </r>
        <r>
          <rPr>
            <b/>
            <sz val="9"/>
            <color indexed="10"/>
            <rFont val="ＭＳ Ｐゴシック"/>
            <family val="3"/>
            <charset val="128"/>
          </rPr>
          <t>手入力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2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5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6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<sst xmlns="http://schemas.openxmlformats.org/spreadsheetml/2006/main" count="314" uniqueCount="71">
  <si>
    <t>日</t>
    <rPh sb="0" eb="1">
      <t>ニチ</t>
    </rPh>
    <phoneticPr fontId="2"/>
  </si>
  <si>
    <t>曜日</t>
    <rPh sb="0" eb="2">
      <t>ヨウビ</t>
    </rPh>
    <phoneticPr fontId="2"/>
  </si>
  <si>
    <t>金</t>
    <rPh sb="0" eb="1">
      <t>キン</t>
    </rPh>
    <phoneticPr fontId="2"/>
  </si>
  <si>
    <t>時間帯</t>
    <rPh sb="0" eb="3">
      <t>ジカンタイ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</si>
  <si>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</si>
  <si>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</si>
  <si>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</si>
  <si>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</si>
  <si>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</si>
  <si>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神戸　太郎</t>
    <rPh sb="0" eb="2">
      <t>コウベ</t>
    </rPh>
    <rPh sb="3" eb="5">
      <t>タロウ</t>
    </rPh>
    <phoneticPr fontId="2"/>
  </si>
  <si>
    <t>時間数</t>
    <rPh sb="0" eb="2">
      <t>ジカン</t>
    </rPh>
    <rPh sb="2" eb="3">
      <t>スウ</t>
    </rPh>
    <phoneticPr fontId="2"/>
  </si>
  <si>
    <t>備　　考</t>
    <rPh sb="0" eb="1">
      <t>ソナエ</t>
    </rPh>
    <rPh sb="3" eb="4">
      <t>コウ</t>
    </rPh>
    <phoneticPr fontId="2"/>
  </si>
  <si>
    <t>備　　　考</t>
    <rPh sb="0" eb="1">
      <t>ソナエ</t>
    </rPh>
    <rPh sb="4" eb="5">
      <t>コウ</t>
    </rPh>
    <phoneticPr fontId="2"/>
  </si>
  <si>
    <t>時　間</t>
    <phoneticPr fontId="2"/>
  </si>
  <si>
    <t>フリガナ</t>
    <phoneticPr fontId="2"/>
  </si>
  <si>
    <t>時　間</t>
    <phoneticPr fontId="2"/>
  </si>
  <si>
    <t>水</t>
    <rPh sb="0" eb="1">
      <t>スイ</t>
    </rPh>
    <phoneticPr fontId="2"/>
  </si>
  <si>
    <t>氏　　名</t>
    <rPh sb="0" eb="1">
      <t>シ</t>
    </rPh>
    <rPh sb="3" eb="4">
      <t>メイ</t>
    </rPh>
    <phoneticPr fontId="2"/>
  </si>
  <si>
    <t>時間</t>
    <rPh sb="0" eb="2">
      <t>ジカン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</si>
  <si>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</si>
  <si>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</si>
  <si>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キ</t>
    </rPh>
    <phoneticPr fontId="2"/>
  </si>
  <si>
    <t>総時間数</t>
    <rPh sb="0" eb="1">
      <t>ソウ</t>
    </rPh>
    <rPh sb="1" eb="3">
      <t>ジカン</t>
    </rPh>
    <rPh sb="3" eb="4">
      <t>スウ</t>
    </rPh>
    <phoneticPr fontId="2"/>
  </si>
  <si>
    <t>学籍番号</t>
    <rPh sb="0" eb="2">
      <t>ガクセキ</t>
    </rPh>
    <rPh sb="2" eb="4">
      <t>バンゴウ</t>
    </rPh>
    <phoneticPr fontId="2"/>
  </si>
  <si>
    <t>時　間　帯</t>
    <rPh sb="0" eb="1">
      <t>トキ</t>
    </rPh>
    <rPh sb="2" eb="3">
      <t>アイダ</t>
    </rPh>
    <rPh sb="4" eb="5">
      <t>タイ</t>
    </rPh>
    <phoneticPr fontId="2"/>
  </si>
  <si>
    <t>月計</t>
    <rPh sb="0" eb="1">
      <t>ツキ</t>
    </rPh>
    <rPh sb="1" eb="2">
      <t>ケイ</t>
    </rPh>
    <phoneticPr fontId="2"/>
  </si>
  <si>
    <t>①
9:00～9:50</t>
    <phoneticPr fontId="2"/>
  </si>
  <si>
    <t>②
10:00～10:50</t>
    <phoneticPr fontId="2"/>
  </si>
  <si>
    <t>③
11:00～11:50</t>
    <phoneticPr fontId="2"/>
  </si>
  <si>
    <t>④　　
13:00～13:50</t>
    <phoneticPr fontId="2"/>
  </si>
  <si>
    <t>⑤
14:00～14:50</t>
    <phoneticPr fontId="2"/>
  </si>
  <si>
    <t>⑥
15:00～15:50</t>
    <phoneticPr fontId="2"/>
  </si>
  <si>
    <t>⑦
16:00～16:50</t>
    <phoneticPr fontId="2"/>
  </si>
  <si>
    <t>⑧
17:00～17:50</t>
    <phoneticPr fontId="2"/>
  </si>
  <si>
    <t>⑨
18:00～18:50</t>
    <phoneticPr fontId="2"/>
  </si>
  <si>
    <t>⑩
19:00～19:50</t>
    <phoneticPr fontId="2"/>
  </si>
  <si>
    <t>⑪
20:00～20:50</t>
    <phoneticPr fontId="2"/>
  </si>
  <si>
    <t>授業科目名</t>
    <rPh sb="0" eb="2">
      <t>ジュギョウ</t>
    </rPh>
    <rPh sb="2" eb="4">
      <t>カモク</t>
    </rPh>
    <rPh sb="4" eb="5">
      <t>メイ</t>
    </rPh>
    <phoneticPr fontId="2"/>
  </si>
  <si>
    <t>授業科目を記入</t>
    <rPh sb="0" eb="2">
      <t>ジュギョウ</t>
    </rPh>
    <rPh sb="2" eb="4">
      <t>カモク</t>
    </rPh>
    <phoneticPr fontId="2"/>
  </si>
  <si>
    <t>【前期：４月～９月】</t>
    <rPh sb="1" eb="3">
      <t>ゼンキ</t>
    </rPh>
    <rPh sb="5" eb="6">
      <t>ガツ</t>
    </rPh>
    <rPh sb="8" eb="9">
      <t>ガツ</t>
    </rPh>
    <phoneticPr fontId="2"/>
  </si>
  <si>
    <t>【後期：１０月～３月】</t>
    <rPh sb="1" eb="3">
      <t>コウキ</t>
    </rPh>
    <rPh sb="6" eb="7">
      <t>ガツ</t>
    </rPh>
    <rPh sb="9" eb="10">
      <t>ガツ</t>
    </rPh>
    <phoneticPr fontId="2"/>
  </si>
  <si>
    <t>木</t>
    <phoneticPr fontId="2"/>
  </si>
  <si>
    <t>月</t>
    <rPh sb="0" eb="1">
      <t>ゲツ</t>
    </rPh>
    <phoneticPr fontId="2"/>
  </si>
  <si>
    <t>月</t>
    <phoneticPr fontId="2"/>
  </si>
  <si>
    <t>金</t>
    <phoneticPr fontId="2"/>
  </si>
  <si>
    <t>木</t>
    <rPh sb="0" eb="1">
      <t>モク</t>
    </rPh>
    <phoneticPr fontId="2"/>
  </si>
  <si>
    <t>ティーチング・アシスタント勤務計画書(記入例)</t>
    <rPh sb="13" eb="15">
      <t>キンム</t>
    </rPh>
    <rPh sb="15" eb="18">
      <t>ケイカクショ</t>
    </rPh>
    <rPh sb="19" eb="21">
      <t>キニュウ</t>
    </rPh>
    <rPh sb="21" eb="22">
      <t>レイ</t>
    </rPh>
    <phoneticPr fontId="2"/>
  </si>
  <si>
    <t>①
9:00～9:50</t>
    <phoneticPr fontId="2"/>
  </si>
  <si>
    <t>②
10:00～10:50</t>
    <phoneticPr fontId="2"/>
  </si>
  <si>
    <t>③
11:00～11:50</t>
    <phoneticPr fontId="2"/>
  </si>
  <si>
    <t>④　　
13:00～13:50</t>
    <phoneticPr fontId="2"/>
  </si>
  <si>
    <t>⑤
14:00～14:50</t>
    <phoneticPr fontId="2"/>
  </si>
  <si>
    <t>⑥
15:00～15:50</t>
    <phoneticPr fontId="2"/>
  </si>
  <si>
    <t>⑦
16:00～16:50</t>
    <phoneticPr fontId="2"/>
  </si>
  <si>
    <t>⑧
17:00～17:50</t>
    <phoneticPr fontId="2"/>
  </si>
  <si>
    <t>⑨
18:00～18:50</t>
    <phoneticPr fontId="2"/>
  </si>
  <si>
    <t>⑩
19:00～19:50</t>
    <phoneticPr fontId="2"/>
  </si>
  <si>
    <t>⑪
20:00～20:50</t>
    <phoneticPr fontId="2"/>
  </si>
  <si>
    <t>ティーチング・アシスタント勤務計画書</t>
    <rPh sb="13" eb="15">
      <t>キンム</t>
    </rPh>
    <rPh sb="15" eb="18">
      <t>ケイカクショ</t>
    </rPh>
    <phoneticPr fontId="2"/>
  </si>
  <si>
    <t>　アルバイト状況</t>
    <rPh sb="6" eb="8">
      <t>ジョウキョウ</t>
    </rPh>
    <phoneticPr fontId="2"/>
  </si>
  <si>
    <t>　例題）アルバイト状況</t>
    <rPh sb="1" eb="3">
      <t>レイダイ</t>
    </rPh>
    <rPh sb="9" eb="11">
      <t>ジョウキョウ</t>
    </rPh>
    <phoneticPr fontId="2"/>
  </si>
  <si>
    <t>・第２、４の金曜日　9時～12時</t>
    <rPh sb="1" eb="2">
      <t>ダイ</t>
    </rPh>
    <rPh sb="6" eb="9">
      <t>キンヨウビ</t>
    </rPh>
    <rPh sb="11" eb="12">
      <t>ジ</t>
    </rPh>
    <rPh sb="15" eb="16">
      <t>ジ</t>
    </rPh>
    <phoneticPr fontId="2"/>
  </si>
  <si>
    <t>・当直勤務あり(日は未定)</t>
    <rPh sb="1" eb="3">
      <t>トウチョク</t>
    </rPh>
    <rPh sb="3" eb="5">
      <t>キンム</t>
    </rPh>
    <rPh sb="8" eb="9">
      <t>ヒ</t>
    </rPh>
    <rPh sb="10" eb="12">
      <t>ミテイ</t>
    </rPh>
    <phoneticPr fontId="2"/>
  </si>
  <si>
    <t>アルバイト等勤務状況表</t>
    <rPh sb="5" eb="6">
      <t>トウ</t>
    </rPh>
    <rPh sb="6" eb="8">
      <t>キンム</t>
    </rPh>
    <rPh sb="8" eb="10">
      <t>ジョウキョウ</t>
    </rPh>
    <rPh sb="10" eb="11">
      <t>ヒョウ</t>
    </rPh>
    <phoneticPr fontId="2"/>
  </si>
  <si>
    <t>195M801M</t>
    <phoneticPr fontId="2"/>
  </si>
  <si>
    <t>火</t>
  </si>
  <si>
    <t>水</t>
  </si>
  <si>
    <t>木</t>
  </si>
  <si>
    <t>金</t>
  </si>
  <si>
    <t xml:space="preserve"> </t>
    <phoneticPr fontId="2"/>
  </si>
  <si>
    <t>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</si>
</sst>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u val="double"/>
      <sz val="10"/>
      <color indexed="1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6"/>
      </patternFill>
    </fill>
    <fill>
      <patternFill patternType="solid">
        <fgColor indexed="34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2" fontId="4" fillId="0" borderId="0" xfId="0" applyNumberFormat="1" applyFont="1">
      <alignment vertical="center"/>
    </xf>
    <xf numFmtId="0" fontId="4" fillId="2" borderId="6" xfId="0" applyFont="1" applyFill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13" xfId="0" applyFont="1" applyFill="1" applyBorder="1">
      <alignment vertical="center"/>
    </xf>
    <xf numFmtId="0" fontId="4" fillId="4" borderId="14" xfId="0" applyNumberFormat="1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4" fillId="4" borderId="16" xfId="0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5" borderId="6" xfId="0" applyFont="1" applyFill="1" applyBorder="1">
      <alignment vertical="center"/>
    </xf>
    <xf numFmtId="0" fontId="4" fillId="5" borderId="11" xfId="0" applyFont="1" applyFill="1" applyBorder="1">
      <alignment vertical="center"/>
    </xf>
    <xf numFmtId="0" fontId="4" fillId="5" borderId="17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8" fillId="0" borderId="4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6" borderId="20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0" borderId="22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20" fontId="0" fillId="0" borderId="3" xfId="0" applyNumberFormat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5" borderId="24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5" borderId="25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4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5" borderId="28" xfId="0" applyFont="1" applyFill="1" applyBorder="1">
      <alignment vertical="center"/>
    </xf>
    <xf numFmtId="0" fontId="4" fillId="3" borderId="29" xfId="0" applyFont="1" applyFill="1" applyBorder="1">
      <alignment vertical="center"/>
    </xf>
    <xf numFmtId="0" fontId="4" fillId="4" borderId="12" xfId="0" applyNumberFormat="1" applyFont="1" applyFill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5" borderId="30" xfId="0" applyFont="1" applyFill="1" applyBorder="1">
      <alignment vertical="center"/>
    </xf>
    <xf numFmtId="0" fontId="4" fillId="5" borderId="3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4" fillId="0" borderId="32" xfId="0" applyFont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5" borderId="33" xfId="0" applyFont="1" applyFill="1" applyBorder="1">
      <alignment vertical="center"/>
    </xf>
    <xf numFmtId="0" fontId="4" fillId="5" borderId="34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3" xfId="0" applyBorder="1" applyAlignment="1">
      <alignment horizontal="center" wrapText="1"/>
    </xf>
    <xf numFmtId="20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20" fontId="0" fillId="0" borderId="3" xfId="0" applyNumberFormat="1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17" fillId="0" borderId="41" xfId="0" quotePrefix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6" borderId="20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7" borderId="43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9" borderId="46" xfId="0" applyFont="1" applyFill="1" applyBorder="1" applyAlignment="1">
      <alignment vertical="center" wrapText="1"/>
    </xf>
    <xf numFmtId="0" fontId="4" fillId="9" borderId="47" xfId="0" applyFont="1" applyFill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4" fillId="0" borderId="53" xfId="0" applyFont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6" borderId="38" xfId="0" applyFont="1" applyFill="1" applyBorder="1">
      <alignment vertical="center"/>
    </xf>
    <xf numFmtId="0" fontId="4" fillId="6" borderId="39" xfId="0" applyFont="1" applyFill="1" applyBorder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55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10" borderId="60" xfId="0" applyFont="1" applyFill="1" applyBorder="1">
      <alignment vertical="center"/>
    </xf>
    <xf numFmtId="0" fontId="4" fillId="10" borderId="59" xfId="0" applyFont="1" applyFill="1" applyBorder="1">
      <alignment vertical="center"/>
    </xf>
    <xf numFmtId="0" fontId="4" fillId="10" borderId="61" xfId="0" applyFont="1" applyFill="1" applyBorder="1">
      <alignment vertical="center"/>
    </xf>
    <xf numFmtId="0" fontId="4" fillId="10" borderId="36" xfId="0" applyFont="1" applyFill="1" applyBorder="1">
      <alignment vertical="center"/>
    </xf>
    <xf numFmtId="0" fontId="4" fillId="10" borderId="0" xfId="0" applyFont="1" applyFill="1" applyBorder="1">
      <alignment vertical="center"/>
    </xf>
    <xf numFmtId="0" fontId="4" fillId="10" borderId="37" xfId="0" applyFont="1" applyFill="1" applyBorder="1">
      <alignment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65" xfId="0" applyFont="1" applyBorder="1">
      <alignment vertical="center"/>
    </xf>
    <xf numFmtId="0" fontId="4" fillId="7" borderId="67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70" xfId="0" applyFont="1" applyBorder="1" applyAlignment="1">
      <alignment horizontal="distributed" vertical="center" wrapText="1" justifyLastLine="1"/>
    </xf>
    <xf numFmtId="0" fontId="4" fillId="0" borderId="71" xfId="0" applyFont="1" applyBorder="1" applyAlignment="1">
      <alignment horizontal="distributed" vertical="center" wrapText="1" justifyLastLine="1"/>
    </xf>
    <xf numFmtId="0" fontId="4" fillId="0" borderId="33" xfId="0" applyFont="1" applyBorder="1" applyAlignment="1">
      <alignment horizontal="center" shrinkToFit="1"/>
    </xf>
    <xf numFmtId="0" fontId="4" fillId="0" borderId="72" xfId="0" applyFont="1" applyBorder="1" applyAlignment="1">
      <alignment horizontal="center" shrinkToFit="1"/>
    </xf>
    <xf numFmtId="0" fontId="4" fillId="9" borderId="73" xfId="0" applyFont="1" applyFill="1" applyBorder="1" applyAlignment="1">
      <alignment vertical="center" wrapText="1"/>
    </xf>
    <xf numFmtId="0" fontId="4" fillId="0" borderId="70" xfId="0" applyFont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11" borderId="1" xfId="0" applyFont="1" applyFill="1" applyBorder="1">
      <alignment vertical="center"/>
    </xf>
    <xf numFmtId="0" fontId="8" fillId="11" borderId="2" xfId="0" applyFont="1" applyFill="1" applyBorder="1">
      <alignment vertical="center"/>
    </xf>
    <xf numFmtId="0" fontId="8" fillId="11" borderId="83" xfId="0" applyFont="1" applyFill="1" applyBorder="1">
      <alignment vertical="center"/>
    </xf>
    <xf numFmtId="0" fontId="4" fillId="7" borderId="84" xfId="0" applyFont="1" applyFill="1" applyBorder="1" applyAlignment="1">
      <alignment horizontal="center" vertical="center"/>
    </xf>
    <xf numFmtId="0" fontId="4" fillId="7" borderId="69" xfId="0" applyFont="1" applyFill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12" borderId="19" xfId="0" applyFont="1" applyFill="1" applyBorder="1" applyAlignment="1">
      <alignment vertical="center" wrapText="1"/>
    </xf>
    <xf numFmtId="0" fontId="4" fillId="12" borderId="20" xfId="0" applyFont="1" applyFill="1" applyBorder="1" applyAlignment="1">
      <alignment vertical="center" wrapText="1"/>
    </xf>
    <xf numFmtId="0" fontId="4" fillId="12" borderId="65" xfId="0" applyFont="1" applyFill="1" applyBorder="1" applyAlignment="1">
      <alignment vertical="center" wrapText="1"/>
    </xf>
    <xf numFmtId="0" fontId="4" fillId="12" borderId="86" xfId="0" applyFont="1" applyFill="1" applyBorder="1" applyAlignment="1">
      <alignment vertical="center" wrapText="1"/>
    </xf>
    <xf numFmtId="0" fontId="4" fillId="12" borderId="13" xfId="0" applyFont="1" applyFill="1" applyBorder="1" applyAlignment="1">
      <alignment vertical="center" wrapText="1"/>
    </xf>
    <xf numFmtId="0" fontId="4" fillId="12" borderId="16" xfId="0" applyFont="1" applyFill="1" applyBorder="1" applyAlignment="1">
      <alignment vertical="center" wrapText="1"/>
    </xf>
    <xf numFmtId="0" fontId="4" fillId="0" borderId="8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8" borderId="50" xfId="0" applyFont="1" applyFill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8" fillId="0" borderId="76" xfId="0" applyFont="1" applyBorder="1" applyAlignment="1">
      <alignment vertical="center" wrapText="1"/>
    </xf>
    <xf numFmtId="0" fontId="4" fillId="0" borderId="76" xfId="0" applyFont="1" applyFill="1" applyBorder="1" applyAlignment="1">
      <alignment horizontal="center" vertical="center" wrapText="1" justifyLastLine="1"/>
    </xf>
    <xf numFmtId="0" fontId="4" fillId="0" borderId="35" xfId="0" applyFont="1" applyFill="1" applyBorder="1" applyAlignment="1">
      <alignment horizontal="center" vertical="center" wrapText="1" justifyLastLine="1"/>
    </xf>
    <xf numFmtId="0" fontId="4" fillId="0" borderId="77" xfId="0" applyFont="1" applyBorder="1" applyAlignment="1">
      <alignment horizontal="distributed" vertical="center" wrapText="1" justifyLastLine="1"/>
    </xf>
    <xf numFmtId="0" fontId="4" fillId="0" borderId="78" xfId="0" applyFont="1" applyBorder="1" applyAlignment="1">
      <alignment horizontal="distributed" vertical="center" wrapText="1" justifyLastLine="1"/>
    </xf>
    <xf numFmtId="0" fontId="4" fillId="0" borderId="79" xfId="0" applyFont="1" applyBorder="1" applyAlignment="1">
      <alignment horizontal="distributed" vertical="center" wrapText="1" justifyLastLine="1"/>
    </xf>
    <xf numFmtId="0" fontId="4" fillId="0" borderId="80" xfId="0" applyFont="1" applyBorder="1" applyAlignment="1">
      <alignment horizontal="distributed" vertical="center" wrapText="1" justifyLastLine="1"/>
    </xf>
    <xf numFmtId="0" fontId="4" fillId="0" borderId="25" xfId="0" applyFont="1" applyBorder="1" applyAlignment="1">
      <alignment horizontal="distributed" vertical="center" wrapText="1" justifyLastLine="1"/>
    </xf>
    <xf numFmtId="0" fontId="4" fillId="0" borderId="81" xfId="0" applyFont="1" applyBorder="1" applyAlignment="1">
      <alignment horizontal="distributed" vertical="center" wrapText="1" justifyLastLine="1"/>
    </xf>
    <xf numFmtId="0" fontId="4" fillId="0" borderId="7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4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19" fillId="0" borderId="94" xfId="0" applyFont="1" applyBorder="1" applyAlignment="1">
      <alignment horizontal="left" vertical="center"/>
    </xf>
    <xf numFmtId="0" fontId="19" fillId="0" borderId="95" xfId="0" applyFont="1" applyBorder="1" applyAlignment="1">
      <alignment horizontal="left" vertical="center"/>
    </xf>
    <xf numFmtId="0" fontId="19" fillId="0" borderId="9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19" fillId="0" borderId="91" xfId="0" applyFont="1" applyBorder="1" applyAlignment="1">
      <alignment horizontal="left" vertical="center"/>
    </xf>
    <xf numFmtId="0" fontId="19" fillId="0" borderId="92" xfId="0" applyFont="1" applyBorder="1" applyAlignment="1">
      <alignment horizontal="left" vertical="center"/>
    </xf>
    <xf numFmtId="0" fontId="19" fillId="0" borderId="93" xfId="0" applyFont="1" applyBorder="1" applyAlignment="1">
      <alignment horizontal="left" vertical="center"/>
    </xf>
    <xf numFmtId="0" fontId="14" fillId="0" borderId="41" xfId="0" quotePrefix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4" fillId="7" borderId="88" xfId="0" applyFont="1" applyFill="1" applyBorder="1" applyAlignment="1">
      <alignment horizontal="center" vertical="center"/>
    </xf>
    <xf numFmtId="0" fontId="4" fillId="8" borderId="89" xfId="0" applyFont="1" applyFill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FF"/>
      <rgbColor rgb="0000FFFF"/>
      <rgbColor rgb="0099FF99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8330" name="Line 9">
          <a:extLst>
            <a:ext uri="{FF2B5EF4-FFF2-40B4-BE49-F238E27FC236}">
              <a16:creationId xmlns:a16="http://schemas.microsoft.com/office/drawing/2014/main" id="{00000000-0008-0000-0000-00008A200000}"/>
            </a:ext>
          </a:extLst>
        </xdr:cNvPr>
        <xdr:cNvSpPr>
          <a:spLocks noChangeShapeType="1"/>
        </xdr:cNvSpPr>
      </xdr:nvSpPr>
      <xdr:spPr bwMode="auto">
        <a:xfrm>
          <a:off x="7410450" y="1533525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457200</xdr:colOff>
      <xdr:row>33</xdr:row>
      <xdr:rowOff>95250</xdr:rowOff>
    </xdr:from>
    <xdr:to>
      <xdr:col>9</xdr:col>
      <xdr:colOff>381000</xdr:colOff>
      <xdr:row>37</xdr:row>
      <xdr:rowOff>95250</xdr:rowOff>
    </xdr:to>
    <xdr:sp macro="" textlink="">
      <xdr:nvSpPr>
        <xdr:cNvPr id="8218" name="Rectangle 26">
          <a:extLst>
            <a:ext uri="{FF2B5EF4-FFF2-40B4-BE49-F238E27FC236}">
              <a16:creationId xmlns:a16="http://schemas.microsoft.com/office/drawing/2014/main" id="{00000000-0008-0000-0000-00001A200000}"/>
            </a:ext>
          </a:extLst>
        </xdr:cNvPr>
        <xdr:cNvSpPr>
          <a:spLocks noChangeArrowheads="1"/>
        </xdr:cNvSpPr>
      </xdr:nvSpPr>
      <xdr:spPr bwMode="auto">
        <a:xfrm>
          <a:off x="1238250" y="6705600"/>
          <a:ext cx="35242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※右の表にすべて反映されるので、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左側のカラー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になっているところに入力して下さい。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※表の行は、削除しないで下さい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438150</xdr:colOff>
      <xdr:row>11</xdr:row>
      <xdr:rowOff>0</xdr:rowOff>
    </xdr:from>
    <xdr:to>
      <xdr:col>10</xdr:col>
      <xdr:colOff>419100</xdr:colOff>
      <xdr:row>15</xdr:row>
      <xdr:rowOff>28575</xdr:rowOff>
    </xdr:to>
    <xdr:sp macro="" textlink="">
      <xdr:nvSpPr>
        <xdr:cNvPr id="8332" name="Line 40">
          <a:extLst>
            <a:ext uri="{FF2B5EF4-FFF2-40B4-BE49-F238E27FC236}">
              <a16:creationId xmlns:a16="http://schemas.microsoft.com/office/drawing/2014/main" id="{00000000-0008-0000-0000-00008C200000}"/>
            </a:ext>
          </a:extLst>
        </xdr:cNvPr>
        <xdr:cNvSpPr>
          <a:spLocks noChangeShapeType="1"/>
        </xdr:cNvSpPr>
      </xdr:nvSpPr>
      <xdr:spPr bwMode="auto">
        <a:xfrm flipH="1">
          <a:off x="2762250" y="2419350"/>
          <a:ext cx="2552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180975</xdr:colOff>
      <xdr:row>27</xdr:row>
      <xdr:rowOff>171450</xdr:rowOff>
    </xdr:from>
    <xdr:to>
      <xdr:col>17</xdr:col>
      <xdr:colOff>1419225</xdr:colOff>
      <xdr:row>32</xdr:row>
      <xdr:rowOff>66675</xdr:rowOff>
    </xdr:to>
    <xdr:sp macro="" textlink="">
      <xdr:nvSpPr>
        <xdr:cNvPr id="8233" name="Rectangle 41">
          <a:extLst>
            <a:ext uri="{FF2B5EF4-FFF2-40B4-BE49-F238E27FC236}">
              <a16:creationId xmlns:a16="http://schemas.microsoft.com/office/drawing/2014/main" id="{00000000-0008-0000-0000-000029200000}"/>
            </a:ext>
          </a:extLst>
        </xdr:cNvPr>
        <xdr:cNvSpPr>
          <a:spLocks noChangeArrowheads="1"/>
        </xdr:cNvSpPr>
      </xdr:nvSpPr>
      <xdr:spPr bwMode="auto">
        <a:xfrm>
          <a:off x="12172950" y="5638800"/>
          <a:ext cx="1238250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勤務時間中に「授業」等がある場合は、休憩時間として入力せず、勤務時間を2つに分けること。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４）</a:t>
          </a:r>
        </a:p>
      </xdr:txBody>
    </xdr:sp>
    <xdr:clientData/>
  </xdr:twoCellAnchor>
  <xdr:twoCellAnchor>
    <xdr:from>
      <xdr:col>15</xdr:col>
      <xdr:colOff>1905000</xdr:colOff>
      <xdr:row>27</xdr:row>
      <xdr:rowOff>123825</xdr:rowOff>
    </xdr:from>
    <xdr:to>
      <xdr:col>17</xdr:col>
      <xdr:colOff>171450</xdr:colOff>
      <xdr:row>28</xdr:row>
      <xdr:rowOff>0</xdr:rowOff>
    </xdr:to>
    <xdr:sp macro="" textlink="">
      <xdr:nvSpPr>
        <xdr:cNvPr id="8334" name="Line 42">
          <a:extLst>
            <a:ext uri="{FF2B5EF4-FFF2-40B4-BE49-F238E27FC236}">
              <a16:creationId xmlns:a16="http://schemas.microsoft.com/office/drawing/2014/main" id="{00000000-0008-0000-0000-00008E200000}"/>
            </a:ext>
          </a:extLst>
        </xdr:cNvPr>
        <xdr:cNvSpPr>
          <a:spLocks noChangeShapeType="1"/>
        </xdr:cNvSpPr>
      </xdr:nvSpPr>
      <xdr:spPr bwMode="auto">
        <a:xfrm flipH="1" flipV="1">
          <a:off x="10477500" y="5591175"/>
          <a:ext cx="16859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2505075</xdr:colOff>
      <xdr:row>28</xdr:row>
      <xdr:rowOff>9525</xdr:rowOff>
    </xdr:from>
    <xdr:to>
      <xdr:col>17</xdr:col>
      <xdr:colOff>171450</xdr:colOff>
      <xdr:row>29</xdr:row>
      <xdr:rowOff>114300</xdr:rowOff>
    </xdr:to>
    <xdr:sp macro="" textlink="">
      <xdr:nvSpPr>
        <xdr:cNvPr id="8335" name="Line 43">
          <a:extLst>
            <a:ext uri="{FF2B5EF4-FFF2-40B4-BE49-F238E27FC236}">
              <a16:creationId xmlns:a16="http://schemas.microsoft.com/office/drawing/2014/main" id="{00000000-0008-0000-0000-00008F200000}"/>
            </a:ext>
          </a:extLst>
        </xdr:cNvPr>
        <xdr:cNvSpPr>
          <a:spLocks noChangeShapeType="1"/>
        </xdr:cNvSpPr>
      </xdr:nvSpPr>
      <xdr:spPr bwMode="auto">
        <a:xfrm flipH="1">
          <a:off x="11077575" y="5667375"/>
          <a:ext cx="10858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933450</xdr:colOff>
      <xdr:row>26</xdr:row>
      <xdr:rowOff>161925</xdr:rowOff>
    </xdr:from>
    <xdr:to>
      <xdr:col>15</xdr:col>
      <xdr:colOff>1371600</xdr:colOff>
      <xdr:row>28</xdr:row>
      <xdr:rowOff>142875</xdr:rowOff>
    </xdr:to>
    <xdr:sp macro="" textlink="">
      <xdr:nvSpPr>
        <xdr:cNvPr id="8336" name="Line 44">
          <a:extLst>
            <a:ext uri="{FF2B5EF4-FFF2-40B4-BE49-F238E27FC236}">
              <a16:creationId xmlns:a16="http://schemas.microsoft.com/office/drawing/2014/main" id="{00000000-0008-0000-0000-000090200000}"/>
            </a:ext>
          </a:extLst>
        </xdr:cNvPr>
        <xdr:cNvSpPr>
          <a:spLocks noChangeShapeType="1"/>
        </xdr:cNvSpPr>
      </xdr:nvSpPr>
      <xdr:spPr bwMode="auto">
        <a:xfrm>
          <a:off x="9505950" y="5438775"/>
          <a:ext cx="438150" cy="36195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942975</xdr:colOff>
      <xdr:row>26</xdr:row>
      <xdr:rowOff>161925</xdr:rowOff>
    </xdr:from>
    <xdr:to>
      <xdr:col>15</xdr:col>
      <xdr:colOff>1371600</xdr:colOff>
      <xdr:row>28</xdr:row>
      <xdr:rowOff>133350</xdr:rowOff>
    </xdr:to>
    <xdr:sp macro="" textlink="">
      <xdr:nvSpPr>
        <xdr:cNvPr id="8337" name="Line 45">
          <a:extLst>
            <a:ext uri="{FF2B5EF4-FFF2-40B4-BE49-F238E27FC236}">
              <a16:creationId xmlns:a16="http://schemas.microsoft.com/office/drawing/2014/main" id="{00000000-0008-0000-0000-000091200000}"/>
            </a:ext>
          </a:extLst>
        </xdr:cNvPr>
        <xdr:cNvSpPr>
          <a:spLocks noChangeShapeType="1"/>
        </xdr:cNvSpPr>
      </xdr:nvSpPr>
      <xdr:spPr bwMode="auto">
        <a:xfrm flipH="1">
          <a:off x="9515475" y="5438775"/>
          <a:ext cx="428625" cy="35242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2057400</xdr:colOff>
      <xdr:row>28</xdr:row>
      <xdr:rowOff>161925</xdr:rowOff>
    </xdr:from>
    <xdr:to>
      <xdr:col>15</xdr:col>
      <xdr:colOff>2495550</xdr:colOff>
      <xdr:row>31</xdr:row>
      <xdr:rowOff>0</xdr:rowOff>
    </xdr:to>
    <xdr:sp macro="" textlink="">
      <xdr:nvSpPr>
        <xdr:cNvPr id="8338" name="Oval 47">
          <a:extLst>
            <a:ext uri="{FF2B5EF4-FFF2-40B4-BE49-F238E27FC236}">
              <a16:creationId xmlns:a16="http://schemas.microsoft.com/office/drawing/2014/main" id="{00000000-0008-0000-0000-000092200000}"/>
            </a:ext>
          </a:extLst>
        </xdr:cNvPr>
        <xdr:cNvSpPr>
          <a:spLocks noChangeArrowheads="1"/>
        </xdr:cNvSpPr>
      </xdr:nvSpPr>
      <xdr:spPr bwMode="auto">
        <a:xfrm>
          <a:off x="10629900" y="5819775"/>
          <a:ext cx="438150" cy="409575"/>
        </a:xfrm>
        <a:prstGeom prst="ellipse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>
                  <a:alpha val="0"/>
                </a:srgbClr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4374" name="Line 1">
          <a:extLst>
            <a:ext uri="{FF2B5EF4-FFF2-40B4-BE49-F238E27FC236}">
              <a16:creationId xmlns:a16="http://schemas.microsoft.com/office/drawing/2014/main" id="{00000000-0008-0000-0200-00002638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447675</xdr:colOff>
      <xdr:row>4</xdr:row>
      <xdr:rowOff>238125</xdr:rowOff>
    </xdr:from>
    <xdr:to>
      <xdr:col>10</xdr:col>
      <xdr:colOff>180975</xdr:colOff>
      <xdr:row>8</xdr:row>
      <xdr:rowOff>171450</xdr:rowOff>
    </xdr:to>
    <xdr:sp macro="" textlink="">
      <xdr:nvSpPr>
        <xdr:cNvPr id="14375" name="Line 17">
          <a:extLst>
            <a:ext uri="{FF2B5EF4-FFF2-40B4-BE49-F238E27FC236}">
              <a16:creationId xmlns:a16="http://schemas.microsoft.com/office/drawing/2014/main" id="{00000000-0008-0000-0200-000027380000}"/>
            </a:ext>
          </a:extLst>
        </xdr:cNvPr>
        <xdr:cNvSpPr>
          <a:spLocks noChangeShapeType="1"/>
        </xdr:cNvSpPr>
      </xdr:nvSpPr>
      <xdr:spPr bwMode="auto">
        <a:xfrm flipH="1">
          <a:off x="2771775" y="1295400"/>
          <a:ext cx="23050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6412" name="Line 1">
          <a:extLst>
            <a:ext uri="{FF2B5EF4-FFF2-40B4-BE49-F238E27FC236}">
              <a16:creationId xmlns:a16="http://schemas.microsoft.com/office/drawing/2014/main" id="{00000000-0008-0000-0300-00001C40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314325</xdr:colOff>
      <xdr:row>4</xdr:row>
      <xdr:rowOff>228600</xdr:rowOff>
    </xdr:from>
    <xdr:to>
      <xdr:col>10</xdr:col>
      <xdr:colOff>85725</xdr:colOff>
      <xdr:row>8</xdr:row>
      <xdr:rowOff>9525</xdr:rowOff>
    </xdr:to>
    <xdr:sp macro="" textlink="">
      <xdr:nvSpPr>
        <xdr:cNvPr id="16413" name="Line 7">
          <a:extLst>
            <a:ext uri="{FF2B5EF4-FFF2-40B4-BE49-F238E27FC236}">
              <a16:creationId xmlns:a16="http://schemas.microsoft.com/office/drawing/2014/main" id="{00000000-0008-0000-0300-00001D400000}"/>
            </a:ext>
          </a:extLst>
        </xdr:cNvPr>
        <xdr:cNvSpPr>
          <a:spLocks noChangeShapeType="1"/>
        </xdr:cNvSpPr>
      </xdr:nvSpPr>
      <xdr:spPr bwMode="auto">
        <a:xfrm flipH="1">
          <a:off x="2638425" y="1285875"/>
          <a:ext cx="23431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7436" name="Line 1">
          <a:extLst>
            <a:ext uri="{FF2B5EF4-FFF2-40B4-BE49-F238E27FC236}">
              <a16:creationId xmlns:a16="http://schemas.microsoft.com/office/drawing/2014/main" id="{00000000-0008-0000-0400-00001C44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371475</xdr:colOff>
      <xdr:row>4</xdr:row>
      <xdr:rowOff>171450</xdr:rowOff>
    </xdr:from>
    <xdr:to>
      <xdr:col>10</xdr:col>
      <xdr:colOff>85725</xdr:colOff>
      <xdr:row>7</xdr:row>
      <xdr:rowOff>171450</xdr:rowOff>
    </xdr:to>
    <xdr:sp macro="" textlink="">
      <xdr:nvSpPr>
        <xdr:cNvPr id="17437" name="Line 7">
          <a:extLst>
            <a:ext uri="{FF2B5EF4-FFF2-40B4-BE49-F238E27FC236}">
              <a16:creationId xmlns:a16="http://schemas.microsoft.com/office/drawing/2014/main" id="{00000000-0008-0000-0400-00001D440000}"/>
            </a:ext>
          </a:extLst>
        </xdr:cNvPr>
        <xdr:cNvSpPr>
          <a:spLocks noChangeShapeType="1"/>
        </xdr:cNvSpPr>
      </xdr:nvSpPr>
      <xdr:spPr bwMode="auto">
        <a:xfrm flipH="1">
          <a:off x="2695575" y="1228725"/>
          <a:ext cx="22860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8460" name="Line 1">
          <a:extLst>
            <a:ext uri="{FF2B5EF4-FFF2-40B4-BE49-F238E27FC236}">
              <a16:creationId xmlns:a16="http://schemas.microsoft.com/office/drawing/2014/main" id="{00000000-0008-0000-0500-00001C48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361950</xdr:colOff>
      <xdr:row>4</xdr:row>
      <xdr:rowOff>219075</xdr:rowOff>
    </xdr:from>
    <xdr:to>
      <xdr:col>10</xdr:col>
      <xdr:colOff>123825</xdr:colOff>
      <xdr:row>8</xdr:row>
      <xdr:rowOff>0</xdr:rowOff>
    </xdr:to>
    <xdr:sp macro="" textlink="">
      <xdr:nvSpPr>
        <xdr:cNvPr id="18461" name="Line 7">
          <a:extLst>
            <a:ext uri="{FF2B5EF4-FFF2-40B4-BE49-F238E27FC236}">
              <a16:creationId xmlns:a16="http://schemas.microsoft.com/office/drawing/2014/main" id="{00000000-0008-0000-0500-00001D480000}"/>
            </a:ext>
          </a:extLst>
        </xdr:cNvPr>
        <xdr:cNvSpPr>
          <a:spLocks noChangeShapeType="1"/>
        </xdr:cNvSpPr>
      </xdr:nvSpPr>
      <xdr:spPr bwMode="auto">
        <a:xfrm flipH="1">
          <a:off x="2686050" y="1276350"/>
          <a:ext cx="23336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9484" name="Line 1">
          <a:extLst>
            <a:ext uri="{FF2B5EF4-FFF2-40B4-BE49-F238E27FC236}">
              <a16:creationId xmlns:a16="http://schemas.microsoft.com/office/drawing/2014/main" id="{00000000-0008-0000-0600-00001C4C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238125</xdr:colOff>
      <xdr:row>4</xdr:row>
      <xdr:rowOff>219075</xdr:rowOff>
    </xdr:from>
    <xdr:to>
      <xdr:col>10</xdr:col>
      <xdr:colOff>114300</xdr:colOff>
      <xdr:row>8</xdr:row>
      <xdr:rowOff>0</xdr:rowOff>
    </xdr:to>
    <xdr:sp macro="" textlink="">
      <xdr:nvSpPr>
        <xdr:cNvPr id="19485" name="Line 7">
          <a:extLst>
            <a:ext uri="{FF2B5EF4-FFF2-40B4-BE49-F238E27FC236}">
              <a16:creationId xmlns:a16="http://schemas.microsoft.com/office/drawing/2014/main" id="{00000000-0008-0000-0600-00001D4C0000}"/>
            </a:ext>
          </a:extLst>
        </xdr:cNvPr>
        <xdr:cNvSpPr>
          <a:spLocks noChangeShapeType="1"/>
        </xdr:cNvSpPr>
      </xdr:nvSpPr>
      <xdr:spPr bwMode="auto">
        <a:xfrm flipH="1">
          <a:off x="2562225" y="1276350"/>
          <a:ext cx="24479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A1:AB42"/>
  <sheetViews>
    <sheetView tabSelected="1" zoomScaleNormal="100" workbookViewId="0">
      <selection activeCell="G2" sqref="G2:I2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18" t="s">
        <v>25</v>
      </c>
      <c r="B1" s="119"/>
      <c r="C1" s="118" t="str">
        <f>IF(Q10=0,"",""&amp;DBCS(SUM(Q10:Q41)))</f>
        <v>２６</v>
      </c>
      <c r="D1" s="120"/>
      <c r="E1" s="51" t="s">
        <v>18</v>
      </c>
      <c r="F1" s="113" t="s">
        <v>22</v>
      </c>
      <c r="G1" s="113"/>
      <c r="H1" s="114">
        <v>65</v>
      </c>
      <c r="I1" s="115"/>
      <c r="K1" s="86"/>
      <c r="M1" s="116" t="s">
        <v>46</v>
      </c>
      <c r="N1" s="117"/>
      <c r="O1" s="117"/>
      <c r="P1" s="117"/>
      <c r="Q1" s="117"/>
      <c r="R1" s="117"/>
    </row>
    <row r="2" spans="1:28" ht="10.15" customHeight="1" x14ac:dyDescent="0.15">
      <c r="A2" s="138" t="s">
        <v>17</v>
      </c>
      <c r="B2" s="139"/>
      <c r="C2" s="139"/>
      <c r="D2" s="153" t="s">
        <v>9</v>
      </c>
      <c r="E2" s="154"/>
      <c r="F2" s="155"/>
      <c r="G2" s="159" t="s">
        <v>14</v>
      </c>
      <c r="H2" s="160"/>
      <c r="I2" s="161"/>
      <c r="M2" s="11"/>
      <c r="N2" s="8"/>
      <c r="O2" s="8"/>
      <c r="P2" s="8"/>
      <c r="Q2" s="133" t="str">
        <f>IF(G3=0,"",G3&amp;"　　　")</f>
        <v>コウベ　タロウ　　　</v>
      </c>
      <c r="R2" s="133"/>
    </row>
    <row r="3" spans="1:28" ht="25.15" customHeight="1" x14ac:dyDescent="0.15">
      <c r="A3" s="140"/>
      <c r="B3" s="141"/>
      <c r="C3" s="141"/>
      <c r="D3" s="156"/>
      <c r="E3" s="157"/>
      <c r="F3" s="158"/>
      <c r="G3" s="162" t="str">
        <f>PHONETIC(D2)</f>
        <v>コウベ　タロウ</v>
      </c>
      <c r="H3" s="163"/>
      <c r="I3" s="164"/>
      <c r="M3" s="6"/>
      <c r="N3" s="6"/>
      <c r="O3" s="6"/>
      <c r="P3" s="80" t="str">
        <f>IF(D4=0,"( 学番　　　　　)","( 学番　"&amp;D4&amp;" "&amp;"）")</f>
        <v>( 学番　195M801M ）</v>
      </c>
      <c r="Q3" s="134" t="str">
        <f>IF(D2=0,"","氏名　　　　"&amp;D2&amp;"　　"              )</f>
        <v>氏名　　　　神戸　太郎　　</v>
      </c>
      <c r="R3" s="134"/>
    </row>
    <row r="4" spans="1:28" ht="21" customHeight="1" x14ac:dyDescent="0.15">
      <c r="A4" s="178" t="s">
        <v>23</v>
      </c>
      <c r="B4" s="179"/>
      <c r="C4" s="179"/>
      <c r="D4" s="180" t="s">
        <v>64</v>
      </c>
      <c r="E4" s="181"/>
      <c r="F4" s="181"/>
      <c r="G4" s="181"/>
      <c r="H4" s="181"/>
      <c r="I4" s="182"/>
      <c r="J4" s="13"/>
      <c r="K4" s="13"/>
      <c r="M4" s="6"/>
      <c r="N4" s="6"/>
      <c r="O4" s="6"/>
      <c r="P4" s="168" t="s">
        <v>37</v>
      </c>
      <c r="Q4" s="135" t="str">
        <f>D5</f>
        <v>授業科目を記入</v>
      </c>
      <c r="R4" s="135"/>
      <c r="U4" s="13"/>
      <c r="V4" s="13"/>
      <c r="W4" s="13" t="s">
        <v>69</v>
      </c>
      <c r="X4" s="13"/>
    </row>
    <row r="5" spans="1:28" ht="21" customHeight="1" thickBot="1" x14ac:dyDescent="0.2">
      <c r="A5" s="140" t="s">
        <v>37</v>
      </c>
      <c r="B5" s="141"/>
      <c r="C5" s="141"/>
      <c r="D5" s="186" t="s">
        <v>38</v>
      </c>
      <c r="E5" s="187"/>
      <c r="F5" s="187"/>
      <c r="G5" s="187"/>
      <c r="H5" s="187"/>
      <c r="I5" s="188"/>
      <c r="J5" s="13"/>
      <c r="K5" s="13"/>
      <c r="M5" s="6"/>
      <c r="N5" s="6"/>
      <c r="O5" s="6"/>
      <c r="P5" s="168"/>
      <c r="Q5" s="135"/>
      <c r="R5" s="135"/>
      <c r="U5" s="13"/>
      <c r="V5" s="13"/>
      <c r="W5" s="13"/>
      <c r="X5" s="13"/>
    </row>
    <row r="6" spans="1:28" ht="14.25" customHeight="1" thickBot="1" x14ac:dyDescent="0.2">
      <c r="A6" s="183">
        <v>9</v>
      </c>
      <c r="B6" s="185" t="s">
        <v>5</v>
      </c>
      <c r="C6" s="81"/>
      <c r="D6" s="189"/>
      <c r="E6" s="190"/>
      <c r="F6" s="190"/>
      <c r="G6" s="190"/>
      <c r="H6" s="190"/>
      <c r="I6" s="191"/>
      <c r="J6" s="7"/>
      <c r="K6" s="7"/>
      <c r="N6" s="12">
        <f>IF(A6=0,"",+A6)</f>
        <v>9</v>
      </c>
      <c r="O6" s="1" t="s">
        <v>5</v>
      </c>
      <c r="P6" s="168"/>
      <c r="Q6" s="135"/>
      <c r="R6" s="135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84"/>
      <c r="B7" s="177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6" t="s">
        <v>6</v>
      </c>
      <c r="B8" s="176" t="s">
        <v>1</v>
      </c>
      <c r="C8" s="192" t="s">
        <v>24</v>
      </c>
      <c r="D8" s="193"/>
      <c r="E8" s="193"/>
      <c r="F8" s="193"/>
      <c r="G8" s="192" t="s">
        <v>4</v>
      </c>
      <c r="H8" s="193"/>
      <c r="I8" s="193"/>
      <c r="J8" s="194"/>
      <c r="K8" s="196" t="s">
        <v>11</v>
      </c>
      <c r="M8" s="169" t="s">
        <v>0</v>
      </c>
      <c r="N8" s="201" t="s">
        <v>1</v>
      </c>
      <c r="O8" s="203" t="s">
        <v>3</v>
      </c>
      <c r="P8" s="204"/>
      <c r="Q8" s="203" t="s">
        <v>10</v>
      </c>
      <c r="R8" s="199" t="s">
        <v>12</v>
      </c>
    </row>
    <row r="9" spans="1:28" ht="15" customHeight="1" x14ac:dyDescent="0.15">
      <c r="A9" s="167"/>
      <c r="B9" s="177"/>
      <c r="C9" s="16" t="s">
        <v>7</v>
      </c>
      <c r="D9" s="17" t="s">
        <v>8</v>
      </c>
      <c r="E9" s="57" t="s">
        <v>7</v>
      </c>
      <c r="F9" s="18" t="s">
        <v>8</v>
      </c>
      <c r="G9" s="15" t="s">
        <v>7</v>
      </c>
      <c r="H9" s="19" t="s">
        <v>8</v>
      </c>
      <c r="I9" s="60" t="s">
        <v>7</v>
      </c>
      <c r="J9" s="20" t="s">
        <v>8</v>
      </c>
      <c r="K9" s="197"/>
      <c r="M9" s="170"/>
      <c r="N9" s="202"/>
      <c r="O9" s="205"/>
      <c r="P9" s="206"/>
      <c r="Q9" s="205"/>
      <c r="R9" s="200"/>
    </row>
    <row r="10" spans="1:28" ht="15" customHeight="1" x14ac:dyDescent="0.15">
      <c r="A10" s="165">
        <v>3</v>
      </c>
      <c r="B10" s="175" t="s">
        <v>43</v>
      </c>
      <c r="C10" s="21">
        <v>9</v>
      </c>
      <c r="D10" s="27">
        <v>0</v>
      </c>
      <c r="E10" s="58">
        <v>15</v>
      </c>
      <c r="F10" s="31">
        <v>0</v>
      </c>
      <c r="G10" s="34">
        <v>12</v>
      </c>
      <c r="H10" s="24">
        <v>0</v>
      </c>
      <c r="I10" s="61">
        <v>13</v>
      </c>
      <c r="J10" s="38">
        <v>0</v>
      </c>
      <c r="K10" s="127"/>
      <c r="M10" s="174">
        <f>IF(A10=0,"",A10)</f>
        <v>3</v>
      </c>
      <c r="N10" s="207" t="str">
        <f>IF(B10=0,"",B10)</f>
        <v>月</v>
      </c>
      <c r="O10" s="171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9時00分 ～ 15時00分</v>
      </c>
      <c r="P10" s="172"/>
      <c r="Q10" s="208">
        <f>IF(AA10=0,"",IF(AA10&gt;8,"入力ミス",AA10))</f>
        <v>5</v>
      </c>
      <c r="R10" s="198" t="str">
        <f>IF(K10=0,"",K10)</f>
        <v/>
      </c>
      <c r="U10" s="43">
        <f>C10+(D10/60)</f>
        <v>9</v>
      </c>
      <c r="V10" s="44">
        <f>E10+(F10/60)</f>
        <v>15</v>
      </c>
      <c r="W10" s="45">
        <f>G10+(H10/60)</f>
        <v>12</v>
      </c>
      <c r="X10" s="45">
        <f>I10+(J10/60)</f>
        <v>13</v>
      </c>
      <c r="Y10" s="46">
        <f>(V10-U10)-Z10-Z11</f>
        <v>5</v>
      </c>
      <c r="Z10" s="46">
        <f>(X10-W10)</f>
        <v>1</v>
      </c>
      <c r="AA10" s="121">
        <f>SUM(Y10:Y11)</f>
        <v>5</v>
      </c>
      <c r="AB10" s="142">
        <f>SUM(Z10:Z11)</f>
        <v>1</v>
      </c>
    </row>
    <row r="11" spans="1:28" ht="15" customHeight="1" x14ac:dyDescent="0.15">
      <c r="A11" s="165"/>
      <c r="B11" s="175"/>
      <c r="C11" s="14"/>
      <c r="D11" s="28"/>
      <c r="E11" s="82"/>
      <c r="F11" s="32"/>
      <c r="G11" s="35"/>
      <c r="H11" s="25"/>
      <c r="I11" s="84"/>
      <c r="J11" s="39"/>
      <c r="K11" s="173"/>
      <c r="M11" s="150"/>
      <c r="N11" s="145"/>
      <c r="O11" s="10" t="str">
        <f>IF(AB10=0,"","休憩時間")</f>
        <v>休憩時間</v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>12:00 ～ 13:00</v>
      </c>
      <c r="Q11" s="137"/>
      <c r="R11" s="130"/>
      <c r="U11" s="47">
        <f>C11+(D11/60)</f>
        <v>0</v>
      </c>
      <c r="V11" s="48">
        <f>E11+(F11/60)</f>
        <v>0</v>
      </c>
      <c r="W11" s="49">
        <f>G11+(H11/60)</f>
        <v>0</v>
      </c>
      <c r="X11" s="49">
        <f>I11+(J11/60)</f>
        <v>0</v>
      </c>
      <c r="Y11" s="50">
        <f>(V11-U11)</f>
        <v>0</v>
      </c>
      <c r="Z11" s="50">
        <f>(X11-W11)</f>
        <v>0</v>
      </c>
      <c r="AA11" s="122"/>
      <c r="AB11" s="143"/>
    </row>
    <row r="12" spans="1:28" ht="15" customHeight="1" x14ac:dyDescent="0.15">
      <c r="A12" s="123"/>
      <c r="B12" s="125"/>
      <c r="C12" s="21"/>
      <c r="D12" s="27"/>
      <c r="E12" s="58"/>
      <c r="F12" s="31"/>
      <c r="G12" s="34"/>
      <c r="H12" s="24"/>
      <c r="I12" s="61"/>
      <c r="J12" s="38"/>
      <c r="K12" s="127"/>
      <c r="M12" s="151" t="str">
        <f>IF(A12=0,"",A12)</f>
        <v/>
      </c>
      <c r="N12" s="152" t="str">
        <f>IF(B12=0,"",B12)</f>
        <v/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6" t="str">
        <f>IF(AA12=0,"",IF(AA12&gt;8,"入力ミス",AA12))</f>
        <v/>
      </c>
      <c r="R12" s="129" t="str">
        <f t="shared" ref="R12:R26" si="0">IF(K12=0,"",K12)</f>
        <v/>
      </c>
      <c r="U12" s="43">
        <f>C12+(D12/60)</f>
        <v>0</v>
      </c>
      <c r="V12" s="44">
        <f>E12+(F12/60)</f>
        <v>0</v>
      </c>
      <c r="W12" s="45">
        <f>G12+(H12/60)</f>
        <v>0</v>
      </c>
      <c r="X12" s="45">
        <f>I12+(J12/60)</f>
        <v>0</v>
      </c>
      <c r="Y12" s="46">
        <f>(V12-U12)-Z12-Z13</f>
        <v>0</v>
      </c>
      <c r="Z12" s="46">
        <f>(X12-W12)</f>
        <v>0</v>
      </c>
      <c r="AA12" s="121">
        <f>SUM(Y12:Y13)</f>
        <v>0</v>
      </c>
      <c r="AB12" s="142">
        <f>SUM(Z12:Z13)</f>
        <v>0</v>
      </c>
    </row>
    <row r="13" spans="1:28" ht="15" customHeight="1" x14ac:dyDescent="0.15">
      <c r="A13" s="165"/>
      <c r="B13" s="175"/>
      <c r="C13" s="14"/>
      <c r="D13" s="28"/>
      <c r="E13" s="82"/>
      <c r="F13" s="32"/>
      <c r="G13" s="35"/>
      <c r="H13" s="25"/>
      <c r="I13" s="84"/>
      <c r="J13" s="39"/>
      <c r="K13" s="173"/>
      <c r="M13" s="149"/>
      <c r="N13" s="14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6"/>
      <c r="R13" s="130"/>
      <c r="U13" s="47">
        <f>C13+(D13/60)</f>
        <v>0</v>
      </c>
      <c r="V13" s="48">
        <f>E13+(F13/60)</f>
        <v>0</v>
      </c>
      <c r="W13" s="49">
        <f>G13+(H13/60)</f>
        <v>0</v>
      </c>
      <c r="X13" s="49">
        <f>I13+(J13/60)</f>
        <v>0</v>
      </c>
      <c r="Y13" s="50">
        <f>(V13-U13)</f>
        <v>0</v>
      </c>
      <c r="Z13" s="50">
        <f>(X13-W13)</f>
        <v>0</v>
      </c>
      <c r="AA13" s="122"/>
      <c r="AB13" s="143"/>
    </row>
    <row r="14" spans="1:28" ht="15" customHeight="1" x14ac:dyDescent="0.15">
      <c r="A14" s="123">
        <v>6</v>
      </c>
      <c r="B14" s="125" t="s">
        <v>41</v>
      </c>
      <c r="C14" s="21">
        <v>13</v>
      </c>
      <c r="D14" s="27">
        <v>0</v>
      </c>
      <c r="E14" s="58">
        <v>14</v>
      </c>
      <c r="F14" s="31">
        <v>0</v>
      </c>
      <c r="G14" s="34"/>
      <c r="H14" s="24"/>
      <c r="I14" s="61"/>
      <c r="J14" s="38"/>
      <c r="K14" s="127"/>
      <c r="M14" s="151">
        <f>IF(A14=0,"",A14)</f>
        <v>6</v>
      </c>
      <c r="N14" s="152" t="str">
        <f>IF(B14=0,"",B14)</f>
        <v>木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13時00分 ～ 14時00分</v>
      </c>
      <c r="P14" s="132"/>
      <c r="Q14" s="136">
        <f>IF(AA14=0,"",IF(AA14&gt;8,"入力ミス",AA14))</f>
        <v>1</v>
      </c>
      <c r="R14" s="129" t="str">
        <f t="shared" si="0"/>
        <v/>
      </c>
      <c r="U14" s="43">
        <f t="shared" ref="U14:U41" si="1">C14+(D14/60)</f>
        <v>13</v>
      </c>
      <c r="V14" s="44">
        <f t="shared" ref="V14:V41" si="2">E14+(F14/60)</f>
        <v>14</v>
      </c>
      <c r="W14" s="45">
        <f t="shared" ref="W14:W41" si="3">G14+(H14/60)</f>
        <v>0</v>
      </c>
      <c r="X14" s="45">
        <f t="shared" ref="X14:X41" si="4">I14+(J14/60)</f>
        <v>0</v>
      </c>
      <c r="Y14" s="46">
        <f>(V14-U14)-Z14-Z15</f>
        <v>1</v>
      </c>
      <c r="Z14" s="46">
        <f t="shared" ref="Z14:Z41" si="5">(X14-W14)</f>
        <v>0</v>
      </c>
      <c r="AA14" s="121">
        <f>SUM(Y14:Y15)</f>
        <v>1</v>
      </c>
      <c r="AB14" s="142">
        <f>SUM(Z14:Z15)</f>
        <v>0</v>
      </c>
    </row>
    <row r="15" spans="1:28" ht="15" customHeight="1" x14ac:dyDescent="0.15">
      <c r="A15" s="184"/>
      <c r="B15" s="195"/>
      <c r="C15" s="14"/>
      <c r="D15" s="28"/>
      <c r="E15" s="82"/>
      <c r="F15" s="32"/>
      <c r="G15" s="35"/>
      <c r="H15" s="25"/>
      <c r="I15" s="84"/>
      <c r="J15" s="39"/>
      <c r="K15" s="173"/>
      <c r="M15" s="150"/>
      <c r="N15" s="145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7"/>
      <c r="R15" s="130"/>
      <c r="U15" s="47">
        <f t="shared" si="1"/>
        <v>0</v>
      </c>
      <c r="V15" s="48">
        <f t="shared" si="2"/>
        <v>0</v>
      </c>
      <c r="W15" s="49">
        <f t="shared" si="3"/>
        <v>0</v>
      </c>
      <c r="X15" s="49">
        <f t="shared" si="4"/>
        <v>0</v>
      </c>
      <c r="Y15" s="50">
        <f>(V15-U15)</f>
        <v>0</v>
      </c>
      <c r="Z15" s="50">
        <f t="shared" si="5"/>
        <v>0</v>
      </c>
      <c r="AA15" s="122"/>
      <c r="AB15" s="143"/>
    </row>
    <row r="16" spans="1:28" ht="15" customHeight="1" x14ac:dyDescent="0.15">
      <c r="A16" s="123">
        <v>7</v>
      </c>
      <c r="B16" s="125" t="s">
        <v>44</v>
      </c>
      <c r="C16" s="21">
        <v>13</v>
      </c>
      <c r="D16" s="27">
        <v>0</v>
      </c>
      <c r="E16" s="58">
        <v>18</v>
      </c>
      <c r="F16" s="31">
        <v>0</v>
      </c>
      <c r="G16" s="34">
        <v>15</v>
      </c>
      <c r="H16" s="24">
        <v>0</v>
      </c>
      <c r="I16" s="61">
        <v>16</v>
      </c>
      <c r="J16" s="38">
        <v>0</v>
      </c>
      <c r="K16" s="127"/>
      <c r="M16" s="149">
        <f>IF(A16=0,"",A16)</f>
        <v>7</v>
      </c>
      <c r="N16" s="144" t="str">
        <f>IF(B16=0,"",B16)</f>
        <v>金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13時00分 ～ 18時00分</v>
      </c>
      <c r="P16" s="132"/>
      <c r="Q16" s="136">
        <f>IF(AA16=0,"",IF(AA16&gt;8,"入力ミス",AA16))</f>
        <v>4</v>
      </c>
      <c r="R16" s="129" t="str">
        <f t="shared" si="0"/>
        <v/>
      </c>
      <c r="U16" s="43">
        <f t="shared" si="1"/>
        <v>13</v>
      </c>
      <c r="V16" s="44">
        <f t="shared" si="2"/>
        <v>18</v>
      </c>
      <c r="W16" s="45">
        <f t="shared" si="3"/>
        <v>15</v>
      </c>
      <c r="X16" s="45">
        <f t="shared" si="4"/>
        <v>16</v>
      </c>
      <c r="Y16" s="46">
        <f>(V16-U16)-Z16-Z17</f>
        <v>4</v>
      </c>
      <c r="Z16" s="46">
        <f t="shared" si="5"/>
        <v>1</v>
      </c>
      <c r="AA16" s="121">
        <f>SUM(Y16:Y17)</f>
        <v>4</v>
      </c>
      <c r="AB16" s="142">
        <f>SUM(Z16:Z17)</f>
        <v>1</v>
      </c>
    </row>
    <row r="17" spans="1:28" ht="15" customHeight="1" x14ac:dyDescent="0.15">
      <c r="A17" s="184"/>
      <c r="B17" s="195"/>
      <c r="C17" s="14"/>
      <c r="D17" s="28"/>
      <c r="E17" s="82"/>
      <c r="F17" s="32"/>
      <c r="G17" s="35"/>
      <c r="H17" s="25"/>
      <c r="I17" s="84"/>
      <c r="J17" s="39"/>
      <c r="K17" s="173"/>
      <c r="M17" s="149"/>
      <c r="N17" s="144"/>
      <c r="O17" s="10" t="str">
        <f>IF(AB16=0,"","休憩時間")</f>
        <v>休憩時間</v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>15:00 ～ 16:00</v>
      </c>
      <c r="Q17" s="137"/>
      <c r="R17" s="130"/>
      <c r="U17" s="47">
        <f t="shared" si="1"/>
        <v>0</v>
      </c>
      <c r="V17" s="48">
        <f t="shared" si="2"/>
        <v>0</v>
      </c>
      <c r="W17" s="49">
        <f t="shared" si="3"/>
        <v>0</v>
      </c>
      <c r="X17" s="49">
        <f t="shared" si="4"/>
        <v>0</v>
      </c>
      <c r="Y17" s="50">
        <f>(V17-U17)</f>
        <v>0</v>
      </c>
      <c r="Z17" s="50">
        <f t="shared" si="5"/>
        <v>0</v>
      </c>
      <c r="AA17" s="122"/>
      <c r="AB17" s="143"/>
    </row>
    <row r="18" spans="1:28" ht="15" customHeight="1" x14ac:dyDescent="0.15">
      <c r="A18" s="123"/>
      <c r="B18" s="125"/>
      <c r="C18" s="21"/>
      <c r="D18" s="27"/>
      <c r="E18" s="58"/>
      <c r="F18" s="31"/>
      <c r="G18" s="34"/>
      <c r="H18" s="24"/>
      <c r="I18" s="61"/>
      <c r="J18" s="38"/>
      <c r="K18" s="127"/>
      <c r="M18" s="151" t="str">
        <f>IF(A18=0,"",A18)</f>
        <v/>
      </c>
      <c r="N18" s="152" t="str">
        <f>IF(B18=0,"",B18)</f>
        <v/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6" t="str">
        <f>IF(AA18=0,"",IF(AA18&gt;8,"入力ミス",AA18))</f>
        <v/>
      </c>
      <c r="R18" s="129" t="str">
        <f t="shared" si="0"/>
        <v/>
      </c>
      <c r="U18" s="43">
        <f>C18+(D18/60)</f>
        <v>0</v>
      </c>
      <c r="V18" s="44">
        <f>E18+(F18/60)</f>
        <v>0</v>
      </c>
      <c r="W18" s="45">
        <f>G18+(H18/60)</f>
        <v>0</v>
      </c>
      <c r="X18" s="45">
        <f>I18+(J18/60)</f>
        <v>0</v>
      </c>
      <c r="Y18" s="46">
        <f>(V18-U18)-Z18-Z19</f>
        <v>0</v>
      </c>
      <c r="Z18" s="46">
        <f t="shared" si="5"/>
        <v>0</v>
      </c>
      <c r="AA18" s="121">
        <f>SUM(Y18:Y19)</f>
        <v>0</v>
      </c>
      <c r="AB18" s="142">
        <f>SUM(Z18:Z19)</f>
        <v>0</v>
      </c>
    </row>
    <row r="19" spans="1:28" ht="15" customHeight="1" x14ac:dyDescent="0.15">
      <c r="A19" s="184"/>
      <c r="B19" s="195"/>
      <c r="C19" s="14"/>
      <c r="D19" s="28"/>
      <c r="E19" s="82"/>
      <c r="F19" s="32"/>
      <c r="G19" s="35"/>
      <c r="H19" s="25"/>
      <c r="I19" s="84"/>
      <c r="J19" s="39"/>
      <c r="K19" s="173"/>
      <c r="M19" s="150"/>
      <c r="N19" s="145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7"/>
      <c r="R19" s="130"/>
      <c r="U19" s="47">
        <f>C19+(D19/60)</f>
        <v>0</v>
      </c>
      <c r="V19" s="48">
        <f>E19+(F19/60)</f>
        <v>0</v>
      </c>
      <c r="W19" s="49">
        <f>G19+(H19/60)</f>
        <v>0</v>
      </c>
      <c r="X19" s="49">
        <f>I19+(J19/60)</f>
        <v>0</v>
      </c>
      <c r="Y19" s="50">
        <f>(V19-U19)</f>
        <v>0</v>
      </c>
      <c r="Z19" s="50">
        <f t="shared" si="5"/>
        <v>0</v>
      </c>
      <c r="AA19" s="122"/>
      <c r="AB19" s="143"/>
    </row>
    <row r="20" spans="1:28" ht="15" customHeight="1" x14ac:dyDescent="0.15">
      <c r="A20" s="123">
        <v>10</v>
      </c>
      <c r="B20" s="125" t="s">
        <v>43</v>
      </c>
      <c r="C20" s="21">
        <v>10</v>
      </c>
      <c r="D20" s="27">
        <v>30</v>
      </c>
      <c r="E20" s="58">
        <v>17</v>
      </c>
      <c r="F20" s="31">
        <v>30</v>
      </c>
      <c r="G20" s="34">
        <v>12</v>
      </c>
      <c r="H20" s="24">
        <v>0</v>
      </c>
      <c r="I20" s="61">
        <v>13</v>
      </c>
      <c r="J20" s="38">
        <v>0</v>
      </c>
      <c r="K20" s="127"/>
      <c r="M20" s="149">
        <f>IF(A20=0,"",A20)</f>
        <v>10</v>
      </c>
      <c r="N20" s="144" t="str">
        <f>IF(B20=0,"",B20)</f>
        <v>月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10時30分 ～ 17時30分</v>
      </c>
      <c r="P20" s="132"/>
      <c r="Q20" s="136">
        <f>IF(AA20=0,"",IF(AA20&gt;8,"入力ミス",AA20))</f>
        <v>6</v>
      </c>
      <c r="R20" s="129" t="str">
        <f t="shared" si="0"/>
        <v/>
      </c>
      <c r="U20" s="43">
        <f>C20+(D20/60)</f>
        <v>10.5</v>
      </c>
      <c r="V20" s="44">
        <f>E20+(F20/60)</f>
        <v>17.5</v>
      </c>
      <c r="W20" s="45">
        <f>G20+(H20/60)</f>
        <v>12</v>
      </c>
      <c r="X20" s="45">
        <f>I20+(J20/60)</f>
        <v>13</v>
      </c>
      <c r="Y20" s="46">
        <f>(V20-U20)-Z20-Z21</f>
        <v>6</v>
      </c>
      <c r="Z20" s="46">
        <f t="shared" si="5"/>
        <v>1</v>
      </c>
      <c r="AA20" s="121">
        <f>SUM(Y20:Y21)</f>
        <v>6</v>
      </c>
      <c r="AB20" s="142">
        <f>SUM(Z20:Z21)</f>
        <v>1</v>
      </c>
    </row>
    <row r="21" spans="1:28" ht="15" customHeight="1" x14ac:dyDescent="0.15">
      <c r="A21" s="184"/>
      <c r="B21" s="195"/>
      <c r="C21" s="14"/>
      <c r="D21" s="28"/>
      <c r="E21" s="82"/>
      <c r="F21" s="32"/>
      <c r="G21" s="35"/>
      <c r="H21" s="25"/>
      <c r="I21" s="84"/>
      <c r="J21" s="39"/>
      <c r="K21" s="173"/>
      <c r="M21" s="149"/>
      <c r="N21" s="144"/>
      <c r="O21" s="10" t="str">
        <f>IF(AB20=0,"","休憩時間")</f>
        <v>休憩時間</v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>12:00 ～ 13:00</v>
      </c>
      <c r="Q21" s="137"/>
      <c r="R21" s="130"/>
      <c r="U21" s="47">
        <f>C21+(D21/60)</f>
        <v>0</v>
      </c>
      <c r="V21" s="48">
        <f>E21+(F21/60)</f>
        <v>0</v>
      </c>
      <c r="W21" s="49">
        <f>G21+(H21/60)</f>
        <v>0</v>
      </c>
      <c r="X21" s="49">
        <f>I21+(J21/60)</f>
        <v>0</v>
      </c>
      <c r="Y21" s="50">
        <f>(V21-U21)</f>
        <v>0</v>
      </c>
      <c r="Z21" s="50">
        <f t="shared" si="5"/>
        <v>0</v>
      </c>
      <c r="AA21" s="122"/>
      <c r="AB21" s="143"/>
    </row>
    <row r="22" spans="1:28" ht="15" customHeight="1" x14ac:dyDescent="0.15">
      <c r="A22" s="123"/>
      <c r="B22" s="125"/>
      <c r="C22" s="21"/>
      <c r="D22" s="27"/>
      <c r="E22" s="58"/>
      <c r="F22" s="31"/>
      <c r="G22" s="34"/>
      <c r="H22" s="24"/>
      <c r="I22" s="61"/>
      <c r="J22" s="38"/>
      <c r="K22" s="127"/>
      <c r="M22" s="151" t="str">
        <f>IF(A22=0,"",A22)</f>
        <v/>
      </c>
      <c r="N22" s="152" t="str">
        <f>IF(B22=0,"",B22)</f>
        <v/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6" t="str">
        <f>IF(AA22=0,"",IF(AA22&gt;8,"入力ミス",AA22))</f>
        <v/>
      </c>
      <c r="R22" s="129" t="str">
        <f t="shared" si="0"/>
        <v/>
      </c>
      <c r="U22" s="43">
        <f t="shared" si="1"/>
        <v>0</v>
      </c>
      <c r="V22" s="44">
        <f t="shared" si="2"/>
        <v>0</v>
      </c>
      <c r="W22" s="45">
        <f t="shared" si="3"/>
        <v>0</v>
      </c>
      <c r="X22" s="45">
        <f t="shared" si="4"/>
        <v>0</v>
      </c>
      <c r="Y22" s="46">
        <f>(V22-U22)-Z22-Z23</f>
        <v>0</v>
      </c>
      <c r="Z22" s="46">
        <f t="shared" si="5"/>
        <v>0</v>
      </c>
      <c r="AA22" s="121">
        <f>SUM(Y22:Y23)</f>
        <v>0</v>
      </c>
      <c r="AB22" s="142">
        <f>SUM(Z22:Z23)</f>
        <v>0</v>
      </c>
    </row>
    <row r="23" spans="1:28" ht="15" customHeight="1" x14ac:dyDescent="0.15">
      <c r="A23" s="184"/>
      <c r="B23" s="195"/>
      <c r="C23" s="14"/>
      <c r="D23" s="28"/>
      <c r="E23" s="82"/>
      <c r="F23" s="32"/>
      <c r="G23" s="35"/>
      <c r="H23" s="25"/>
      <c r="I23" s="84"/>
      <c r="J23" s="39"/>
      <c r="K23" s="173"/>
      <c r="M23" s="150"/>
      <c r="N23" s="145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7"/>
      <c r="R23" s="130"/>
      <c r="U23" s="47">
        <f t="shared" si="1"/>
        <v>0</v>
      </c>
      <c r="V23" s="48">
        <f t="shared" si="2"/>
        <v>0</v>
      </c>
      <c r="W23" s="49">
        <f t="shared" si="3"/>
        <v>0</v>
      </c>
      <c r="X23" s="49">
        <f t="shared" si="4"/>
        <v>0</v>
      </c>
      <c r="Y23" s="50">
        <f>(V23-U23)</f>
        <v>0</v>
      </c>
      <c r="Z23" s="50">
        <f t="shared" si="5"/>
        <v>0</v>
      </c>
      <c r="AA23" s="122"/>
      <c r="AB23" s="143"/>
    </row>
    <row r="24" spans="1:28" ht="15" customHeight="1" x14ac:dyDescent="0.15">
      <c r="A24" s="123"/>
      <c r="B24" s="125"/>
      <c r="C24" s="21"/>
      <c r="D24" s="27"/>
      <c r="E24" s="58"/>
      <c r="F24" s="31"/>
      <c r="G24" s="34"/>
      <c r="H24" s="24"/>
      <c r="I24" s="61"/>
      <c r="J24" s="38"/>
      <c r="K24" s="127"/>
      <c r="M24" s="149" t="str">
        <f>IF(A24=0,"",A24)</f>
        <v/>
      </c>
      <c r="N24" s="144" t="str">
        <f>IF(B24=0,"",B24)</f>
        <v/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6" t="str">
        <f>IF(AA24=0,"",IF(AA24&gt;8,"入力ミス",AA24))</f>
        <v/>
      </c>
      <c r="R24" s="129" t="str">
        <f t="shared" si="0"/>
        <v/>
      </c>
      <c r="U24" s="43">
        <f t="shared" si="1"/>
        <v>0</v>
      </c>
      <c r="V24" s="44">
        <f t="shared" si="2"/>
        <v>0</v>
      </c>
      <c r="W24" s="45">
        <f t="shared" si="3"/>
        <v>0</v>
      </c>
      <c r="X24" s="45">
        <f t="shared" si="4"/>
        <v>0</v>
      </c>
      <c r="Y24" s="46">
        <f>(V24-U24)-Z24-Z25</f>
        <v>0</v>
      </c>
      <c r="Z24" s="46">
        <f t="shared" si="5"/>
        <v>0</v>
      </c>
      <c r="AA24" s="121">
        <f>SUM(Y24:Y25)</f>
        <v>0</v>
      </c>
      <c r="AB24" s="142">
        <f>SUM(Z24:Z25)</f>
        <v>0</v>
      </c>
    </row>
    <row r="25" spans="1:28" ht="15" customHeight="1" x14ac:dyDescent="0.15">
      <c r="A25" s="184"/>
      <c r="B25" s="195"/>
      <c r="C25" s="14"/>
      <c r="D25" s="28"/>
      <c r="E25" s="82"/>
      <c r="F25" s="32"/>
      <c r="G25" s="35"/>
      <c r="H25" s="25"/>
      <c r="I25" s="84"/>
      <c r="J25" s="39"/>
      <c r="K25" s="173"/>
      <c r="M25" s="149"/>
      <c r="N25" s="14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7"/>
      <c r="R25" s="130"/>
      <c r="U25" s="47">
        <f t="shared" si="1"/>
        <v>0</v>
      </c>
      <c r="V25" s="48">
        <f t="shared" si="2"/>
        <v>0</v>
      </c>
      <c r="W25" s="49">
        <f t="shared" si="3"/>
        <v>0</v>
      </c>
      <c r="X25" s="49">
        <f t="shared" si="4"/>
        <v>0</v>
      </c>
      <c r="Y25" s="50">
        <f>(V25-U25)</f>
        <v>0</v>
      </c>
      <c r="Z25" s="50">
        <f t="shared" si="5"/>
        <v>0</v>
      </c>
      <c r="AA25" s="122"/>
      <c r="AB25" s="143"/>
    </row>
    <row r="26" spans="1:28" ht="15" customHeight="1" x14ac:dyDescent="0.15">
      <c r="A26" s="123">
        <v>28</v>
      </c>
      <c r="B26" s="125" t="s">
        <v>16</v>
      </c>
      <c r="C26" s="21">
        <v>9</v>
      </c>
      <c r="D26" s="27">
        <v>0</v>
      </c>
      <c r="E26" s="58">
        <v>18</v>
      </c>
      <c r="F26" s="71">
        <v>0</v>
      </c>
      <c r="G26" s="34"/>
      <c r="H26" s="24"/>
      <c r="I26" s="61"/>
      <c r="J26" s="38"/>
      <c r="K26" s="127"/>
      <c r="M26" s="151">
        <f>IF(A26=0,"",A26)</f>
        <v>28</v>
      </c>
      <c r="N26" s="152" t="str">
        <f>IF(B26=0,"",B26)</f>
        <v>水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9時00分 ～ 18時00分</v>
      </c>
      <c r="P26" s="132"/>
      <c r="Q26" s="136" t="str">
        <f>IF(AA26=0,"",IF(AA26&gt;8,"入力ミス",AA26))</f>
        <v>入力ミス</v>
      </c>
      <c r="R26" s="129" t="str">
        <f t="shared" si="0"/>
        <v/>
      </c>
      <c r="U26" s="43">
        <f t="shared" si="1"/>
        <v>9</v>
      </c>
      <c r="V26" s="44">
        <f t="shared" si="2"/>
        <v>18</v>
      </c>
      <c r="W26" s="45">
        <f t="shared" si="3"/>
        <v>0</v>
      </c>
      <c r="X26" s="45">
        <f t="shared" si="4"/>
        <v>0</v>
      </c>
      <c r="Y26" s="46">
        <f>(V26-U26)-Z26-Z27</f>
        <v>9</v>
      </c>
      <c r="Z26" s="46">
        <f t="shared" si="5"/>
        <v>0</v>
      </c>
      <c r="AA26" s="121">
        <f>SUM(Y26:Y27)</f>
        <v>9</v>
      </c>
      <c r="AB26" s="142">
        <f>SUM(Z26:Z27)</f>
        <v>0</v>
      </c>
    </row>
    <row r="27" spans="1:28" ht="15" customHeight="1" x14ac:dyDescent="0.15">
      <c r="A27" s="184"/>
      <c r="B27" s="195"/>
      <c r="C27" s="14"/>
      <c r="D27" s="28"/>
      <c r="E27" s="82"/>
      <c r="F27" s="28"/>
      <c r="G27" s="35"/>
      <c r="H27" s="25"/>
      <c r="I27" s="84"/>
      <c r="J27" s="39"/>
      <c r="K27" s="173"/>
      <c r="M27" s="150"/>
      <c r="N27" s="145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7"/>
      <c r="R27" s="130"/>
      <c r="U27" s="47">
        <f t="shared" si="1"/>
        <v>0</v>
      </c>
      <c r="V27" s="48">
        <f t="shared" si="2"/>
        <v>0</v>
      </c>
      <c r="W27" s="49">
        <f t="shared" si="3"/>
        <v>0</v>
      </c>
      <c r="X27" s="49">
        <f t="shared" si="4"/>
        <v>0</v>
      </c>
      <c r="Y27" s="50">
        <f>(V27-U27)</f>
        <v>0</v>
      </c>
      <c r="Z27" s="50">
        <f t="shared" si="5"/>
        <v>0</v>
      </c>
      <c r="AA27" s="122"/>
      <c r="AB27" s="143"/>
    </row>
    <row r="28" spans="1:28" ht="15" customHeight="1" x14ac:dyDescent="0.15">
      <c r="A28" s="123">
        <v>29</v>
      </c>
      <c r="B28" s="125" t="s">
        <v>45</v>
      </c>
      <c r="C28" s="21">
        <v>9</v>
      </c>
      <c r="D28" s="27">
        <v>0</v>
      </c>
      <c r="E28" s="58">
        <v>17</v>
      </c>
      <c r="F28" s="31">
        <v>0</v>
      </c>
      <c r="G28" s="34">
        <v>11</v>
      </c>
      <c r="H28" s="24">
        <v>0</v>
      </c>
      <c r="I28" s="61">
        <v>14</v>
      </c>
      <c r="J28" s="38">
        <v>0</v>
      </c>
      <c r="K28" s="127"/>
      <c r="M28" s="151">
        <f>IF(A28=0,"",A28)</f>
        <v>29</v>
      </c>
      <c r="N28" s="152" t="str">
        <f>IF(B28=0,"",B28)</f>
        <v>木</v>
      </c>
      <c r="O28" s="131" t="str">
        <f>IF(AND(Y28=0,Y29=0),"時　　　分　～　　時　　K36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9時00分 ～ 17時00分</v>
      </c>
      <c r="P28" s="132"/>
      <c r="Q28" s="136">
        <f>IF(AA28=0,"",IF(AA28&gt;8,"入力ミス",AA28))</f>
        <v>5</v>
      </c>
      <c r="R28" s="129" t="str">
        <f t="shared" ref="R28:R38" si="6">IF(K28=0,"",K28)</f>
        <v/>
      </c>
      <c r="U28" s="43">
        <f t="shared" si="1"/>
        <v>9</v>
      </c>
      <c r="V28" s="44">
        <f t="shared" si="2"/>
        <v>17</v>
      </c>
      <c r="W28" s="45">
        <f t="shared" si="3"/>
        <v>11</v>
      </c>
      <c r="X28" s="45">
        <f t="shared" si="4"/>
        <v>14</v>
      </c>
      <c r="Y28" s="46">
        <f>(V28-U28)-Z28-Z29</f>
        <v>5</v>
      </c>
      <c r="Z28" s="46">
        <f t="shared" si="5"/>
        <v>3</v>
      </c>
      <c r="AA28" s="121">
        <f>SUM(Y28:Y29)</f>
        <v>5</v>
      </c>
      <c r="AB28" s="142">
        <f>SUM(Z28:Z29)</f>
        <v>3</v>
      </c>
    </row>
    <row r="29" spans="1:28" ht="15" customHeight="1" x14ac:dyDescent="0.15">
      <c r="A29" s="184"/>
      <c r="B29" s="195"/>
      <c r="C29" s="14"/>
      <c r="D29" s="28"/>
      <c r="E29" s="82"/>
      <c r="F29" s="32"/>
      <c r="G29" s="35"/>
      <c r="H29" s="25"/>
      <c r="I29" s="84"/>
      <c r="J29" s="39"/>
      <c r="K29" s="173"/>
      <c r="M29" s="150"/>
      <c r="N29" s="145"/>
      <c r="O29" s="10" t="str">
        <f>IF(AB28=0,"","休憩時間")</f>
        <v>休憩時間</v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>11:00 ～ 14:00</v>
      </c>
      <c r="Q29" s="137"/>
      <c r="R29" s="130"/>
      <c r="U29" s="47">
        <f t="shared" si="1"/>
        <v>0</v>
      </c>
      <c r="V29" s="48">
        <f t="shared" si="2"/>
        <v>0</v>
      </c>
      <c r="W29" s="49">
        <f t="shared" si="3"/>
        <v>0</v>
      </c>
      <c r="X29" s="49">
        <f t="shared" si="4"/>
        <v>0</v>
      </c>
      <c r="Y29" s="50">
        <f>(V29-U29)</f>
        <v>0</v>
      </c>
      <c r="Z29" s="50">
        <f t="shared" si="5"/>
        <v>0</v>
      </c>
      <c r="AA29" s="122"/>
      <c r="AB29" s="143"/>
    </row>
    <row r="30" spans="1:28" ht="15" customHeight="1" x14ac:dyDescent="0.15">
      <c r="A30" s="123">
        <v>30</v>
      </c>
      <c r="B30" s="125" t="s">
        <v>2</v>
      </c>
      <c r="C30" s="21">
        <v>9</v>
      </c>
      <c r="D30" s="27">
        <v>0</v>
      </c>
      <c r="E30" s="58">
        <v>11</v>
      </c>
      <c r="F30" s="31">
        <v>0</v>
      </c>
      <c r="G30" s="34"/>
      <c r="H30" s="24"/>
      <c r="I30" s="61"/>
      <c r="J30" s="38"/>
      <c r="K30" s="127"/>
      <c r="M30" s="151">
        <f>IF(A30=0,"",A30)</f>
        <v>30</v>
      </c>
      <c r="N30" s="152" t="str">
        <f>IF(B30=0,"",B30)</f>
        <v>金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9時00分～11時00分、14時00分～17時00分</v>
      </c>
      <c r="P30" s="132"/>
      <c r="Q30" s="136">
        <f>IF(AA30=0,"",IF(AA30&gt;8,"入力ミス",AA30))</f>
        <v>5</v>
      </c>
      <c r="R30" s="129" t="str">
        <f t="shared" si="6"/>
        <v/>
      </c>
      <c r="U30" s="43">
        <f t="shared" si="1"/>
        <v>9</v>
      </c>
      <c r="V30" s="44">
        <f t="shared" si="2"/>
        <v>11</v>
      </c>
      <c r="W30" s="45">
        <f t="shared" si="3"/>
        <v>0</v>
      </c>
      <c r="X30" s="45">
        <f t="shared" si="4"/>
        <v>0</v>
      </c>
      <c r="Y30" s="46">
        <f>(V30-U30)-Z30-Z31</f>
        <v>2</v>
      </c>
      <c r="Z30" s="46">
        <f t="shared" si="5"/>
        <v>0</v>
      </c>
      <c r="AA30" s="121">
        <f>SUM(Y30:Y31)</f>
        <v>5</v>
      </c>
      <c r="AB30" s="142">
        <f>SUM(Z30:Z31)</f>
        <v>0</v>
      </c>
    </row>
    <row r="31" spans="1:28" ht="15" customHeight="1" x14ac:dyDescent="0.15">
      <c r="A31" s="184"/>
      <c r="B31" s="195"/>
      <c r="C31" s="14">
        <v>14</v>
      </c>
      <c r="D31" s="28">
        <v>0</v>
      </c>
      <c r="E31" s="82">
        <v>17</v>
      </c>
      <c r="F31" s="32">
        <v>0</v>
      </c>
      <c r="G31" s="35"/>
      <c r="H31" s="25"/>
      <c r="I31" s="84"/>
      <c r="J31" s="39"/>
      <c r="K31" s="173"/>
      <c r="M31" s="150"/>
      <c r="N31" s="145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7"/>
      <c r="R31" s="130"/>
      <c r="U31" s="47">
        <f t="shared" si="1"/>
        <v>14</v>
      </c>
      <c r="V31" s="48">
        <f t="shared" si="2"/>
        <v>17</v>
      </c>
      <c r="W31" s="49">
        <f t="shared" si="3"/>
        <v>0</v>
      </c>
      <c r="X31" s="49">
        <f t="shared" si="4"/>
        <v>0</v>
      </c>
      <c r="Y31" s="50">
        <f>(V31-U31)</f>
        <v>3</v>
      </c>
      <c r="Z31" s="50">
        <f t="shared" si="5"/>
        <v>0</v>
      </c>
      <c r="AA31" s="122"/>
      <c r="AB31" s="143"/>
    </row>
    <row r="32" spans="1:28" ht="15" customHeight="1" x14ac:dyDescent="0.15">
      <c r="A32" s="123"/>
      <c r="B32" s="125"/>
      <c r="C32" s="21"/>
      <c r="D32" s="27"/>
      <c r="E32" s="58"/>
      <c r="F32" s="31"/>
      <c r="G32" s="34"/>
      <c r="H32" s="24"/>
      <c r="I32" s="61"/>
      <c r="J32" s="38"/>
      <c r="K32" s="127"/>
      <c r="M32" s="151" t="str">
        <f>IF(A32=0,"",A32)</f>
        <v/>
      </c>
      <c r="N32" s="152" t="str">
        <f>IF(B32=0,"",B32)</f>
        <v/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6" t="str">
        <f>IF(AA32=0,"",IF(AA32&gt;8,"入力ミス",AA32))</f>
        <v/>
      </c>
      <c r="R32" s="129" t="str">
        <f t="shared" si="6"/>
        <v/>
      </c>
      <c r="U32" s="43">
        <f t="shared" si="1"/>
        <v>0</v>
      </c>
      <c r="V32" s="44">
        <f t="shared" si="2"/>
        <v>0</v>
      </c>
      <c r="W32" s="45">
        <f t="shared" si="3"/>
        <v>0</v>
      </c>
      <c r="X32" s="45">
        <f t="shared" si="4"/>
        <v>0</v>
      </c>
      <c r="Y32" s="46">
        <f>(V32-U32)-Z32-Z33</f>
        <v>0</v>
      </c>
      <c r="Z32" s="46">
        <f t="shared" si="5"/>
        <v>0</v>
      </c>
      <c r="AA32" s="121">
        <f>SUM(Y32:Y33)</f>
        <v>0</v>
      </c>
      <c r="AB32" s="142">
        <f>SUM(Z32:Z33)</f>
        <v>0</v>
      </c>
    </row>
    <row r="33" spans="1:28" ht="15" customHeight="1" x14ac:dyDescent="0.15">
      <c r="A33" s="184"/>
      <c r="B33" s="195"/>
      <c r="C33" s="14"/>
      <c r="D33" s="28"/>
      <c r="E33" s="82"/>
      <c r="F33" s="32"/>
      <c r="G33" s="35"/>
      <c r="H33" s="25"/>
      <c r="I33" s="84"/>
      <c r="J33" s="39"/>
      <c r="K33" s="173"/>
      <c r="M33" s="150"/>
      <c r="N33" s="145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7"/>
      <c r="R33" s="130"/>
      <c r="U33" s="47">
        <f t="shared" si="1"/>
        <v>0</v>
      </c>
      <c r="V33" s="48">
        <f t="shared" si="2"/>
        <v>0</v>
      </c>
      <c r="W33" s="49">
        <f t="shared" si="3"/>
        <v>0</v>
      </c>
      <c r="X33" s="49">
        <f t="shared" si="4"/>
        <v>0</v>
      </c>
      <c r="Y33" s="50">
        <f>(V33-U33)</f>
        <v>0</v>
      </c>
      <c r="Z33" s="50">
        <f t="shared" si="5"/>
        <v>0</v>
      </c>
      <c r="AA33" s="122"/>
      <c r="AB33" s="143"/>
    </row>
    <row r="34" spans="1:28" ht="15" customHeight="1" x14ac:dyDescent="0.15">
      <c r="A34" s="123"/>
      <c r="B34" s="125"/>
      <c r="C34" s="21"/>
      <c r="D34" s="27"/>
      <c r="E34" s="58"/>
      <c r="F34" s="31"/>
      <c r="G34" s="34"/>
      <c r="H34" s="24"/>
      <c r="I34" s="61"/>
      <c r="J34" s="38"/>
      <c r="K34" s="127"/>
      <c r="M34" s="151" t="str">
        <f>IF(A34=0,"",A34)</f>
        <v/>
      </c>
      <c r="N34" s="152" t="str">
        <f>IF(B34=0,"",B34)</f>
        <v/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6" t="str">
        <f>IF(AA34=0,"",IF(AA34&gt;8,"入力ミス",AA34))</f>
        <v/>
      </c>
      <c r="R34" s="129" t="str">
        <f t="shared" si="6"/>
        <v/>
      </c>
      <c r="U34" s="43">
        <f t="shared" si="1"/>
        <v>0</v>
      </c>
      <c r="V34" s="44">
        <f t="shared" si="2"/>
        <v>0</v>
      </c>
      <c r="W34" s="45">
        <f t="shared" si="3"/>
        <v>0</v>
      </c>
      <c r="X34" s="45">
        <f t="shared" si="4"/>
        <v>0</v>
      </c>
      <c r="Y34" s="46">
        <f>(V34-U34)-Z34-Z35</f>
        <v>0</v>
      </c>
      <c r="Z34" s="46">
        <f t="shared" si="5"/>
        <v>0</v>
      </c>
      <c r="AA34" s="121">
        <f>SUM(Y34:Y35)</f>
        <v>0</v>
      </c>
      <c r="AB34" s="142">
        <f>SUM(Z34:Z35)</f>
        <v>0</v>
      </c>
    </row>
    <row r="35" spans="1:28" ht="15" customHeight="1" x14ac:dyDescent="0.15">
      <c r="A35" s="184"/>
      <c r="B35" s="195"/>
      <c r="C35" s="14"/>
      <c r="D35" s="28"/>
      <c r="E35" s="82"/>
      <c r="F35" s="32"/>
      <c r="G35" s="35"/>
      <c r="H35" s="25"/>
      <c r="I35" s="84"/>
      <c r="J35" s="39"/>
      <c r="K35" s="173"/>
      <c r="M35" s="150"/>
      <c r="N35" s="145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7"/>
      <c r="R35" s="130"/>
      <c r="U35" s="47">
        <f t="shared" si="1"/>
        <v>0</v>
      </c>
      <c r="V35" s="48">
        <f t="shared" si="2"/>
        <v>0</v>
      </c>
      <c r="W35" s="49">
        <f t="shared" si="3"/>
        <v>0</v>
      </c>
      <c r="X35" s="49">
        <f t="shared" si="4"/>
        <v>0</v>
      </c>
      <c r="Y35" s="50">
        <f>(V35-U35)</f>
        <v>0</v>
      </c>
      <c r="Z35" s="50">
        <f t="shared" si="5"/>
        <v>0</v>
      </c>
      <c r="AA35" s="122"/>
      <c r="AB35" s="143"/>
    </row>
    <row r="36" spans="1:28" ht="15" customHeight="1" x14ac:dyDescent="0.15">
      <c r="A36" s="123"/>
      <c r="B36" s="125"/>
      <c r="C36" s="21"/>
      <c r="D36" s="27"/>
      <c r="E36" s="58"/>
      <c r="F36" s="31"/>
      <c r="G36" s="34"/>
      <c r="H36" s="24"/>
      <c r="I36" s="61"/>
      <c r="J36" s="38"/>
      <c r="K36" s="127"/>
      <c r="M36" s="151" t="str">
        <f>IF(A36=0,"",A36)</f>
        <v/>
      </c>
      <c r="N36" s="152" t="str">
        <f>IF(B36=0,"",B36)</f>
        <v/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6" t="str">
        <f>IF(AA36=0,"",IF(AA36&gt;8,"入力ミス",AA36))</f>
        <v/>
      </c>
      <c r="R36" s="129" t="str">
        <f t="shared" si="6"/>
        <v/>
      </c>
      <c r="U36" s="43">
        <f t="shared" si="1"/>
        <v>0</v>
      </c>
      <c r="V36" s="44">
        <f t="shared" si="2"/>
        <v>0</v>
      </c>
      <c r="W36" s="45">
        <f t="shared" si="3"/>
        <v>0</v>
      </c>
      <c r="X36" s="45">
        <f t="shared" si="4"/>
        <v>0</v>
      </c>
      <c r="Y36" s="46">
        <f>(V36-U36)-Z36-Z37</f>
        <v>0</v>
      </c>
      <c r="Z36" s="46">
        <f t="shared" si="5"/>
        <v>0</v>
      </c>
      <c r="AA36" s="121">
        <f>SUM(Y36:Y37)</f>
        <v>0</v>
      </c>
      <c r="AB36" s="142">
        <f>SUM(Z36:Z37)</f>
        <v>0</v>
      </c>
    </row>
    <row r="37" spans="1:28" ht="15" customHeight="1" x14ac:dyDescent="0.15">
      <c r="A37" s="184"/>
      <c r="B37" s="195"/>
      <c r="C37" s="14"/>
      <c r="D37" s="28"/>
      <c r="E37" s="82"/>
      <c r="F37" s="32"/>
      <c r="G37" s="35"/>
      <c r="H37" s="25"/>
      <c r="I37" s="84"/>
      <c r="J37" s="39"/>
      <c r="K37" s="173"/>
      <c r="M37" s="150"/>
      <c r="N37" s="145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7"/>
      <c r="R37" s="130"/>
      <c r="U37" s="47">
        <f t="shared" si="1"/>
        <v>0</v>
      </c>
      <c r="V37" s="48">
        <f t="shared" si="2"/>
        <v>0</v>
      </c>
      <c r="W37" s="49">
        <f t="shared" si="3"/>
        <v>0</v>
      </c>
      <c r="X37" s="49">
        <f t="shared" si="4"/>
        <v>0</v>
      </c>
      <c r="Y37" s="50">
        <f>(V37-U37)</f>
        <v>0</v>
      </c>
      <c r="Z37" s="50">
        <f t="shared" si="5"/>
        <v>0</v>
      </c>
      <c r="AA37" s="122"/>
      <c r="AB37" s="143"/>
    </row>
    <row r="38" spans="1:28" ht="15" customHeight="1" x14ac:dyDescent="0.15">
      <c r="A38" s="123"/>
      <c r="B38" s="125"/>
      <c r="C38" s="21"/>
      <c r="D38" s="27"/>
      <c r="E38" s="58"/>
      <c r="F38" s="31"/>
      <c r="G38" s="34"/>
      <c r="H38" s="24"/>
      <c r="I38" s="61"/>
      <c r="J38" s="38"/>
      <c r="K38" s="127"/>
      <c r="M38" s="151" t="str">
        <f>IF(A38=0,"",A38)</f>
        <v/>
      </c>
      <c r="N38" s="152" t="str">
        <f>IF(B38=0,"",B38)</f>
        <v/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6" t="str">
        <f>IF(AA38=0,"",IF(AA38&gt;8,"入力ミス",AA38))</f>
        <v/>
      </c>
      <c r="R38" s="129" t="str">
        <f t="shared" si="6"/>
        <v/>
      </c>
      <c r="U38" s="43">
        <f t="shared" si="1"/>
        <v>0</v>
      </c>
      <c r="V38" s="44">
        <f t="shared" si="2"/>
        <v>0</v>
      </c>
      <c r="W38" s="45">
        <f t="shared" si="3"/>
        <v>0</v>
      </c>
      <c r="X38" s="45">
        <f t="shared" si="4"/>
        <v>0</v>
      </c>
      <c r="Y38" s="46">
        <f>(V38-U38)-Z38-Z39</f>
        <v>0</v>
      </c>
      <c r="Z38" s="46">
        <f t="shared" si="5"/>
        <v>0</v>
      </c>
      <c r="AA38" s="121">
        <f>SUM(Y38:Y39)</f>
        <v>0</v>
      </c>
      <c r="AB38" s="142">
        <f>SUM(Z38:Z39)</f>
        <v>0</v>
      </c>
    </row>
    <row r="39" spans="1:28" ht="15" customHeight="1" x14ac:dyDescent="0.15">
      <c r="A39" s="184"/>
      <c r="B39" s="195"/>
      <c r="C39" s="14"/>
      <c r="D39" s="28"/>
      <c r="E39" s="82"/>
      <c r="F39" s="32"/>
      <c r="G39" s="35"/>
      <c r="H39" s="25"/>
      <c r="I39" s="84"/>
      <c r="J39" s="39"/>
      <c r="K39" s="173"/>
      <c r="M39" s="150"/>
      <c r="N39" s="145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7"/>
      <c r="R39" s="130"/>
      <c r="U39" s="47">
        <f t="shared" si="1"/>
        <v>0</v>
      </c>
      <c r="V39" s="48">
        <f t="shared" si="2"/>
        <v>0</v>
      </c>
      <c r="W39" s="49">
        <f t="shared" si="3"/>
        <v>0</v>
      </c>
      <c r="X39" s="49">
        <f t="shared" si="4"/>
        <v>0</v>
      </c>
      <c r="Y39" s="50">
        <f>(V39-U39)</f>
        <v>0</v>
      </c>
      <c r="Z39" s="50">
        <f t="shared" si="5"/>
        <v>0</v>
      </c>
      <c r="AA39" s="122"/>
      <c r="AB39" s="143"/>
    </row>
    <row r="40" spans="1:28" ht="15" customHeight="1" x14ac:dyDescent="0.15">
      <c r="A40" s="123"/>
      <c r="B40" s="125"/>
      <c r="C40" s="21"/>
      <c r="D40" s="27"/>
      <c r="E40" s="58"/>
      <c r="F40" s="31"/>
      <c r="G40" s="34"/>
      <c r="H40" s="24"/>
      <c r="I40" s="61"/>
      <c r="J40" s="38"/>
      <c r="K40" s="127"/>
      <c r="M40" s="149" t="str">
        <f>IF(A40=0,"",A40)</f>
        <v/>
      </c>
      <c r="N40" s="144" t="str">
        <f>IF(B40=0,"",B40)</f>
        <v/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46" t="str">
        <f>IF(AA40=0,"",IF(AA40&gt;8,"入力ミス",AA40))</f>
        <v/>
      </c>
      <c r="R40" s="147" t="str">
        <f>IF(K40=0,"",K40)</f>
        <v/>
      </c>
      <c r="U40" s="43">
        <f t="shared" si="1"/>
        <v>0</v>
      </c>
      <c r="V40" s="44">
        <f t="shared" si="2"/>
        <v>0</v>
      </c>
      <c r="W40" s="45">
        <f t="shared" si="3"/>
        <v>0</v>
      </c>
      <c r="X40" s="45">
        <f t="shared" si="4"/>
        <v>0</v>
      </c>
      <c r="Y40" s="46">
        <f>(V40-U40)-Z40-Z41</f>
        <v>0</v>
      </c>
      <c r="Z40" s="46">
        <f t="shared" si="5"/>
        <v>0</v>
      </c>
      <c r="AA40" s="121">
        <f>SUM(Y40:Y41)</f>
        <v>0</v>
      </c>
      <c r="AB40" s="142">
        <f>SUM(Z40:Z41)</f>
        <v>0</v>
      </c>
    </row>
    <row r="41" spans="1:28" ht="15" customHeight="1" thickBot="1" x14ac:dyDescent="0.2">
      <c r="A41" s="124"/>
      <c r="B41" s="126"/>
      <c r="C41" s="23"/>
      <c r="D41" s="30"/>
      <c r="E41" s="83"/>
      <c r="F41" s="33"/>
      <c r="G41" s="36"/>
      <c r="H41" s="26"/>
      <c r="I41" s="85"/>
      <c r="J41" s="40"/>
      <c r="K41" s="128"/>
      <c r="M41" s="150"/>
      <c r="N41" s="145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7"/>
      <c r="R41" s="148"/>
      <c r="U41" s="47">
        <f t="shared" si="1"/>
        <v>0</v>
      </c>
      <c r="V41" s="48">
        <f t="shared" si="2"/>
        <v>0</v>
      </c>
      <c r="W41" s="49">
        <f t="shared" si="3"/>
        <v>0</v>
      </c>
      <c r="X41" s="49">
        <f t="shared" si="4"/>
        <v>0</v>
      </c>
      <c r="Y41" s="50">
        <f>(V41-U41)</f>
        <v>0</v>
      </c>
      <c r="Z41" s="50">
        <f t="shared" si="5"/>
        <v>0</v>
      </c>
      <c r="AA41" s="122"/>
      <c r="AB41" s="143"/>
    </row>
    <row r="42" spans="1:28" ht="30" customHeight="1" x14ac:dyDescent="0.15">
      <c r="M42" s="3"/>
      <c r="N42" s="4"/>
      <c r="O42" s="4"/>
      <c r="P42" s="4" t="str">
        <f>IF(Q10=0,"","計　　　"&amp;DBCS(SUM(Q10:Q41)))</f>
        <v>計　　　２６</v>
      </c>
      <c r="Q42" s="42" t="s">
        <v>13</v>
      </c>
      <c r="R42" s="5"/>
    </row>
  </sheetData>
  <mergeCells count="189">
    <mergeCell ref="C8:F8"/>
    <mergeCell ref="A10:A11"/>
    <mergeCell ref="B10:B11"/>
    <mergeCell ref="A18:A19"/>
    <mergeCell ref="B18:B19"/>
    <mergeCell ref="A14:A15"/>
    <mergeCell ref="B14:B15"/>
    <mergeCell ref="A16:A17"/>
    <mergeCell ref="B16:B17"/>
    <mergeCell ref="K24:K25"/>
    <mergeCell ref="K26:K27"/>
    <mergeCell ref="K16:K17"/>
    <mergeCell ref="K18:K19"/>
    <mergeCell ref="K20:K21"/>
    <mergeCell ref="K22:K23"/>
    <mergeCell ref="A26:A27"/>
    <mergeCell ref="B26:B27"/>
    <mergeCell ref="B20:B21"/>
    <mergeCell ref="A20:A21"/>
    <mergeCell ref="AA24:AA25"/>
    <mergeCell ref="AB24:AB25"/>
    <mergeCell ref="AA26:AA27"/>
    <mergeCell ref="AB26:AB27"/>
    <mergeCell ref="AA28:AA29"/>
    <mergeCell ref="AB28:AB29"/>
    <mergeCell ref="AA30:AA31"/>
    <mergeCell ref="AB30:AB31"/>
    <mergeCell ref="AA32:AA33"/>
    <mergeCell ref="AB32:AB33"/>
    <mergeCell ref="AA16:AA17"/>
    <mergeCell ref="AB16:AB17"/>
    <mergeCell ref="AA12:AA13"/>
    <mergeCell ref="AA14:AA15"/>
    <mergeCell ref="AA18:AA19"/>
    <mergeCell ref="AB18:AB19"/>
    <mergeCell ref="AA20:AA21"/>
    <mergeCell ref="AB20:AB21"/>
    <mergeCell ref="AA22:AA23"/>
    <mergeCell ref="AB22:AB23"/>
    <mergeCell ref="AB10:AB11"/>
    <mergeCell ref="AB12:AB13"/>
    <mergeCell ref="AA10:AA11"/>
    <mergeCell ref="N10:N11"/>
    <mergeCell ref="Q10:Q11"/>
    <mergeCell ref="O12:P12"/>
    <mergeCell ref="N12:N13"/>
    <mergeCell ref="Q12:Q13"/>
    <mergeCell ref="AB14:AB15"/>
    <mergeCell ref="A34:A35"/>
    <mergeCell ref="B34:B35"/>
    <mergeCell ref="A36:A37"/>
    <mergeCell ref="B36:B37"/>
    <mergeCell ref="A38:A39"/>
    <mergeCell ref="B38:B39"/>
    <mergeCell ref="K8:K9"/>
    <mergeCell ref="R10:R11"/>
    <mergeCell ref="R8:R9"/>
    <mergeCell ref="N8:N9"/>
    <mergeCell ref="O8:P9"/>
    <mergeCell ref="Q8:Q9"/>
    <mergeCell ref="K36:K37"/>
    <mergeCell ref="K38:K39"/>
    <mergeCell ref="M38:M39"/>
    <mergeCell ref="N38:N39"/>
    <mergeCell ref="Q38:Q39"/>
    <mergeCell ref="O38:P38"/>
    <mergeCell ref="M36:M37"/>
    <mergeCell ref="N36:N37"/>
    <mergeCell ref="K28:K29"/>
    <mergeCell ref="K30:K31"/>
    <mergeCell ref="K32:K33"/>
    <mergeCell ref="K34:K35"/>
    <mergeCell ref="A28:A29"/>
    <mergeCell ref="B28:B29"/>
    <mergeCell ref="A22:A23"/>
    <mergeCell ref="B22:B23"/>
    <mergeCell ref="A24:A25"/>
    <mergeCell ref="B24:B25"/>
    <mergeCell ref="A30:A31"/>
    <mergeCell ref="B30:B31"/>
    <mergeCell ref="A32:A33"/>
    <mergeCell ref="B32:B33"/>
    <mergeCell ref="M28:M29"/>
    <mergeCell ref="N28:N29"/>
    <mergeCell ref="Q28:Q29"/>
    <mergeCell ref="O28:P28"/>
    <mergeCell ref="M30:M31"/>
    <mergeCell ref="N30:N31"/>
    <mergeCell ref="Q30:Q31"/>
    <mergeCell ref="O30:P30"/>
    <mergeCell ref="M32:M33"/>
    <mergeCell ref="N32:N33"/>
    <mergeCell ref="Q32:Q33"/>
    <mergeCell ref="O32:P32"/>
    <mergeCell ref="M22:M23"/>
    <mergeCell ref="N22:N23"/>
    <mergeCell ref="Q22:Q23"/>
    <mergeCell ref="O22:P22"/>
    <mergeCell ref="M24:M25"/>
    <mergeCell ref="N24:N25"/>
    <mergeCell ref="Q24:Q25"/>
    <mergeCell ref="O24:P24"/>
    <mergeCell ref="M26:M27"/>
    <mergeCell ref="N26:N27"/>
    <mergeCell ref="Q26:Q27"/>
    <mergeCell ref="O26:P26"/>
    <mergeCell ref="M18:M19"/>
    <mergeCell ref="N18:N19"/>
    <mergeCell ref="Q18:Q19"/>
    <mergeCell ref="O18:P18"/>
    <mergeCell ref="K14:K15"/>
    <mergeCell ref="Q14:Q15"/>
    <mergeCell ref="M16:M17"/>
    <mergeCell ref="N16:N17"/>
    <mergeCell ref="M20:M21"/>
    <mergeCell ref="N20:N21"/>
    <mergeCell ref="Q20:Q21"/>
    <mergeCell ref="O20:P20"/>
    <mergeCell ref="D2:F3"/>
    <mergeCell ref="G2:I2"/>
    <mergeCell ref="G3:I3"/>
    <mergeCell ref="O14:P14"/>
    <mergeCell ref="M12:M13"/>
    <mergeCell ref="A12:A13"/>
    <mergeCell ref="M14:M15"/>
    <mergeCell ref="N14:N15"/>
    <mergeCell ref="A8:A9"/>
    <mergeCell ref="P4:P6"/>
    <mergeCell ref="M8:M9"/>
    <mergeCell ref="O10:P10"/>
    <mergeCell ref="K10:K11"/>
    <mergeCell ref="M10:M11"/>
    <mergeCell ref="B12:B13"/>
    <mergeCell ref="K12:K13"/>
    <mergeCell ref="B8:B9"/>
    <mergeCell ref="A4:C4"/>
    <mergeCell ref="D4:I4"/>
    <mergeCell ref="A6:A7"/>
    <mergeCell ref="B6:B7"/>
    <mergeCell ref="A5:C5"/>
    <mergeCell ref="D5:I6"/>
    <mergeCell ref="G8:J8"/>
    <mergeCell ref="AB40:AB41"/>
    <mergeCell ref="N40:N41"/>
    <mergeCell ref="O40:P40"/>
    <mergeCell ref="Q40:Q41"/>
    <mergeCell ref="R40:R41"/>
    <mergeCell ref="M40:M41"/>
    <mergeCell ref="R38:R39"/>
    <mergeCell ref="R30:R31"/>
    <mergeCell ref="R32:R33"/>
    <mergeCell ref="R34:R35"/>
    <mergeCell ref="R36:R37"/>
    <mergeCell ref="Q36:Q37"/>
    <mergeCell ref="O36:P36"/>
    <mergeCell ref="M34:M35"/>
    <mergeCell ref="N34:N35"/>
    <mergeCell ref="Q34:Q35"/>
    <mergeCell ref="O34:P34"/>
    <mergeCell ref="AA34:AA35"/>
    <mergeCell ref="AB34:AB35"/>
    <mergeCell ref="AA36:AA37"/>
    <mergeCell ref="AB36:AB37"/>
    <mergeCell ref="AA38:AA39"/>
    <mergeCell ref="AB38:AB39"/>
    <mergeCell ref="F1:G1"/>
    <mergeCell ref="H1:I1"/>
    <mergeCell ref="M1:R1"/>
    <mergeCell ref="A1:B1"/>
    <mergeCell ref="C1:D1"/>
    <mergeCell ref="AA40:AA41"/>
    <mergeCell ref="A40:A41"/>
    <mergeCell ref="B40:B41"/>
    <mergeCell ref="K40:K41"/>
    <mergeCell ref="R26:R27"/>
    <mergeCell ref="O16:P16"/>
    <mergeCell ref="R24:R25"/>
    <mergeCell ref="R28:R29"/>
    <mergeCell ref="Q2:R2"/>
    <mergeCell ref="R14:R15"/>
    <mergeCell ref="R16:R17"/>
    <mergeCell ref="R18:R19"/>
    <mergeCell ref="R20:R21"/>
    <mergeCell ref="R22:R23"/>
    <mergeCell ref="Q3:R3"/>
    <mergeCell ref="Q4:R6"/>
    <mergeCell ref="Q16:Q17"/>
    <mergeCell ref="R12:R13"/>
    <mergeCell ref="A2:C3"/>
  </mergeCells>
  <phoneticPr fontId="2"/>
  <conditionalFormatting sqref="Q1:Q1048576">
    <cfRule type="cellIs" dxfId="5" priority="1" stopIfTrue="1" operator="equal">
      <formula>"入力ミス"</formula>
    </cfRule>
  </conditionalFormatting>
  <printOptions horizontalCentered="1" verticalCentered="1"/>
  <pageMargins left="0" right="0" top="0.82677165354330717" bottom="0" header="0.31496062992125984" footer="0"/>
  <pageSetup paperSize="9" scale="70" orientation="landscape" cellComments="asDisplayed" horizontalDpi="300" verticalDpi="300" r:id="rId1"/>
  <headerFooter alignWithMargins="0">
    <oddFooter>&amp;R(別紙　１)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26"/>
  <sheetViews>
    <sheetView zoomScale="75" zoomScaleNormal="75" workbookViewId="0">
      <selection activeCell="A2" sqref="A2"/>
    </sheetView>
  </sheetViews>
  <sheetFormatPr defaultRowHeight="13.5" x14ac:dyDescent="0.15"/>
  <cols>
    <col min="1" max="1" width="3.5" bestFit="1" customWidth="1"/>
    <col min="2" max="2" width="12.5" customWidth="1"/>
    <col min="3" max="3" width="2.25" customWidth="1"/>
    <col min="4" max="4" width="12.5" bestFit="1" customWidth="1"/>
    <col min="5" max="5" width="2.25" customWidth="1"/>
    <col min="6" max="6" width="12.5" bestFit="1" customWidth="1"/>
    <col min="7" max="7" width="7" customWidth="1"/>
    <col min="8" max="8" width="12.5" bestFit="1" customWidth="1"/>
    <col min="9" max="9" width="2.25" customWidth="1"/>
    <col min="10" max="10" width="12.5" bestFit="1" customWidth="1"/>
    <col min="11" max="11" width="2.25" customWidth="1"/>
    <col min="12" max="12" width="12.5" bestFit="1" customWidth="1"/>
    <col min="13" max="13" width="2.25" customWidth="1"/>
    <col min="14" max="14" width="12.625" customWidth="1"/>
    <col min="15" max="15" width="2.25" customWidth="1"/>
    <col min="16" max="16" width="12.25" customWidth="1"/>
    <col min="17" max="17" width="2.25" customWidth="1"/>
    <col min="18" max="18" width="12.5" bestFit="1" customWidth="1"/>
    <col min="19" max="19" width="2.25" customWidth="1"/>
    <col min="20" max="20" width="12.375" customWidth="1"/>
    <col min="21" max="21" width="2.25" customWidth="1"/>
    <col min="22" max="22" width="12.5" bestFit="1" customWidth="1"/>
    <col min="24" max="24" width="9.125" bestFit="1" customWidth="1"/>
  </cols>
  <sheetData>
    <row r="1" spans="1:22" ht="22.5" customHeight="1" x14ac:dyDescent="0.15">
      <c r="A1" s="209" t="s">
        <v>63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spans="1:22" ht="22.5" customHeight="1" x14ac:dyDescent="0.15">
      <c r="A2" s="52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210"/>
      <c r="S2" s="210"/>
      <c r="T2" s="210"/>
      <c r="U2" s="210"/>
      <c r="V2" s="210"/>
    </row>
    <row r="3" spans="1:22" ht="22.5" customHeight="1" x14ac:dyDescent="0.15">
      <c r="A3" s="52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3"/>
      <c r="Q3" s="8"/>
      <c r="R3" s="112"/>
      <c r="S3" s="112"/>
      <c r="T3" s="112"/>
      <c r="U3" s="112"/>
      <c r="V3" s="112"/>
    </row>
    <row r="4" spans="1:22" ht="14.25" x14ac:dyDescent="0.15">
      <c r="B4" s="87" t="s">
        <v>39</v>
      </c>
    </row>
    <row r="5" spans="1:22" ht="28.5" customHeight="1" x14ac:dyDescent="0.15">
      <c r="A5" s="54"/>
      <c r="B5" s="88" t="s">
        <v>26</v>
      </c>
      <c r="C5" s="54"/>
      <c r="D5" s="88" t="s">
        <v>27</v>
      </c>
      <c r="E5" s="54"/>
      <c r="F5" s="88" t="s">
        <v>28</v>
      </c>
      <c r="G5" s="55"/>
      <c r="H5" s="89" t="s">
        <v>29</v>
      </c>
      <c r="I5" s="56"/>
      <c r="J5" s="88" t="s">
        <v>30</v>
      </c>
      <c r="K5" s="54"/>
      <c r="L5" s="88" t="s">
        <v>31</v>
      </c>
      <c r="M5" s="54"/>
      <c r="N5" s="88" t="s">
        <v>32</v>
      </c>
      <c r="O5" s="54"/>
      <c r="P5" s="88" t="s">
        <v>33</v>
      </c>
      <c r="Q5" s="54"/>
      <c r="R5" s="88" t="s">
        <v>34</v>
      </c>
      <c r="S5" s="54"/>
      <c r="T5" s="88" t="s">
        <v>35</v>
      </c>
      <c r="U5" s="54"/>
      <c r="V5" s="88" t="s">
        <v>36</v>
      </c>
    </row>
    <row r="6" spans="1:22" ht="27" customHeight="1" x14ac:dyDescent="0.15">
      <c r="A6" s="90" t="s">
        <v>5</v>
      </c>
      <c r="B6" s="104"/>
      <c r="C6" s="91"/>
      <c r="D6" s="104"/>
      <c r="E6" s="91"/>
      <c r="F6" s="104"/>
      <c r="G6" s="92"/>
      <c r="H6" s="104"/>
      <c r="I6" s="92"/>
      <c r="J6" s="104"/>
      <c r="K6" s="93"/>
      <c r="L6" s="105"/>
      <c r="M6" s="92"/>
      <c r="N6" s="105"/>
      <c r="O6" s="92"/>
      <c r="P6" s="104"/>
      <c r="Q6" s="92"/>
      <c r="R6" s="104"/>
      <c r="S6" s="92"/>
      <c r="T6" s="104"/>
      <c r="U6" s="92"/>
      <c r="V6" s="104"/>
    </row>
    <row r="7" spans="1:22" ht="27" customHeight="1" x14ac:dyDescent="0.15">
      <c r="A7" s="90" t="s">
        <v>19</v>
      </c>
      <c r="B7" s="104"/>
      <c r="C7" s="92"/>
      <c r="D7" s="104"/>
      <c r="E7" s="92"/>
      <c r="F7" s="104"/>
      <c r="G7" s="92"/>
      <c r="H7" s="104"/>
      <c r="I7" s="91"/>
      <c r="J7" s="104"/>
      <c r="K7" s="91"/>
      <c r="L7" s="105"/>
      <c r="M7" s="94"/>
      <c r="N7" s="105"/>
      <c r="O7" s="92"/>
      <c r="P7" s="104"/>
      <c r="Q7" s="92"/>
      <c r="R7" s="104"/>
      <c r="S7" s="92"/>
      <c r="T7" s="104"/>
      <c r="U7" s="92"/>
      <c r="V7" s="104"/>
    </row>
    <row r="8" spans="1:22" ht="27" customHeight="1" x14ac:dyDescent="0.15">
      <c r="A8" s="90" t="s">
        <v>20</v>
      </c>
      <c r="B8" s="104"/>
      <c r="C8" s="91"/>
      <c r="D8" s="104"/>
      <c r="E8" s="91"/>
      <c r="F8" s="104"/>
      <c r="G8" s="92"/>
      <c r="H8" s="104"/>
      <c r="I8" s="92"/>
      <c r="J8" s="104"/>
      <c r="K8" s="92"/>
      <c r="L8" s="106"/>
      <c r="M8" s="91"/>
      <c r="N8" s="104"/>
      <c r="O8" s="92"/>
      <c r="P8" s="104"/>
      <c r="Q8" s="92"/>
      <c r="R8" s="104"/>
      <c r="S8" s="92"/>
      <c r="T8" s="104"/>
      <c r="U8" s="92"/>
      <c r="V8" s="104"/>
    </row>
    <row r="9" spans="1:22" ht="27" customHeight="1" x14ac:dyDescent="0.15">
      <c r="A9" s="90" t="s">
        <v>21</v>
      </c>
      <c r="B9" s="104"/>
      <c r="C9" s="91"/>
      <c r="D9" s="104"/>
      <c r="E9" s="91"/>
      <c r="F9" s="104"/>
      <c r="G9" s="92"/>
      <c r="H9" s="104"/>
      <c r="I9" s="91"/>
      <c r="J9" s="104"/>
      <c r="K9" s="92"/>
      <c r="L9" s="106"/>
      <c r="M9" s="92"/>
      <c r="N9" s="104"/>
      <c r="O9" s="92"/>
      <c r="P9" s="104"/>
      <c r="Q9" s="92"/>
      <c r="R9" s="104"/>
      <c r="S9" s="92"/>
      <c r="T9" s="104"/>
      <c r="U9" s="92"/>
      <c r="V9" s="104"/>
    </row>
    <row r="10" spans="1:22" ht="27" customHeight="1" x14ac:dyDescent="0.15">
      <c r="A10" s="90" t="s">
        <v>2</v>
      </c>
      <c r="B10" s="104"/>
      <c r="C10" s="91"/>
      <c r="D10" s="104"/>
      <c r="E10" s="91"/>
      <c r="F10" s="104"/>
      <c r="G10" s="92"/>
      <c r="H10" s="104"/>
      <c r="I10" s="92"/>
      <c r="J10" s="104"/>
      <c r="K10" s="92"/>
      <c r="L10" s="104"/>
      <c r="M10" s="92"/>
      <c r="N10" s="104"/>
      <c r="O10" s="92"/>
      <c r="P10" s="104"/>
      <c r="Q10" s="92"/>
      <c r="R10" s="104"/>
      <c r="S10" s="92"/>
      <c r="T10" s="104"/>
      <c r="U10" s="92"/>
      <c r="V10" s="104"/>
    </row>
    <row r="11" spans="1:22" x14ac:dyDescent="0.15">
      <c r="A11" s="53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14.25" x14ac:dyDescent="0.15">
      <c r="A12" s="53"/>
      <c r="B12" s="96" t="s">
        <v>40</v>
      </c>
      <c r="C12" s="97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</row>
    <row r="13" spans="1:22" ht="28.5" customHeight="1" x14ac:dyDescent="0.15">
      <c r="A13" s="54"/>
      <c r="B13" s="94" t="s">
        <v>47</v>
      </c>
      <c r="C13" s="92"/>
      <c r="D13" s="94" t="s">
        <v>48</v>
      </c>
      <c r="E13" s="92"/>
      <c r="F13" s="94" t="s">
        <v>49</v>
      </c>
      <c r="G13" s="98"/>
      <c r="H13" s="99" t="s">
        <v>50</v>
      </c>
      <c r="I13" s="100"/>
      <c r="J13" s="94" t="s">
        <v>51</v>
      </c>
      <c r="K13" s="92"/>
      <c r="L13" s="94" t="s">
        <v>52</v>
      </c>
      <c r="M13" s="92"/>
      <c r="N13" s="94" t="s">
        <v>53</v>
      </c>
      <c r="O13" s="92"/>
      <c r="P13" s="94" t="s">
        <v>54</v>
      </c>
      <c r="Q13" s="92"/>
      <c r="R13" s="94" t="s">
        <v>55</v>
      </c>
      <c r="S13" s="92"/>
      <c r="T13" s="94" t="s">
        <v>56</v>
      </c>
      <c r="U13" s="92"/>
      <c r="V13" s="94" t="s">
        <v>57</v>
      </c>
    </row>
    <row r="14" spans="1:22" ht="27" customHeight="1" x14ac:dyDescent="0.15">
      <c r="A14" s="90" t="s">
        <v>5</v>
      </c>
      <c r="B14" s="104"/>
      <c r="C14" s="91"/>
      <c r="D14" s="104"/>
      <c r="E14" s="91"/>
      <c r="F14" s="104"/>
      <c r="G14" s="92"/>
      <c r="H14" s="104"/>
      <c r="I14" s="92"/>
      <c r="J14" s="104"/>
      <c r="K14" s="93"/>
      <c r="L14" s="104"/>
      <c r="M14" s="91"/>
      <c r="N14" s="104"/>
      <c r="O14" s="92"/>
      <c r="P14" s="104"/>
      <c r="Q14" s="92"/>
      <c r="R14" s="104"/>
      <c r="S14" s="92"/>
      <c r="T14" s="104"/>
      <c r="U14" s="92"/>
      <c r="V14" s="107"/>
    </row>
    <row r="15" spans="1:22" ht="27" customHeight="1" x14ac:dyDescent="0.15">
      <c r="A15" s="90" t="s">
        <v>19</v>
      </c>
      <c r="B15" s="107"/>
      <c r="C15" s="91"/>
      <c r="D15" s="104"/>
      <c r="E15" s="91"/>
      <c r="F15" s="104"/>
      <c r="G15" s="92"/>
      <c r="H15" s="104"/>
      <c r="I15" s="91"/>
      <c r="J15" s="104"/>
      <c r="K15" s="91"/>
      <c r="L15" s="104"/>
      <c r="M15" s="91"/>
      <c r="N15" s="104"/>
      <c r="O15" s="92"/>
      <c r="P15" s="104"/>
      <c r="Q15" s="92"/>
      <c r="R15" s="104"/>
      <c r="S15" s="92"/>
      <c r="T15" s="104"/>
      <c r="U15" s="92"/>
      <c r="V15" s="104"/>
    </row>
    <row r="16" spans="1:22" ht="27" customHeight="1" x14ac:dyDescent="0.15">
      <c r="A16" s="90" t="s">
        <v>20</v>
      </c>
      <c r="B16" s="104"/>
      <c r="C16" s="92"/>
      <c r="D16" s="104"/>
      <c r="E16" s="93"/>
      <c r="F16" s="104"/>
      <c r="G16" s="92"/>
      <c r="H16" s="104"/>
      <c r="I16" s="92"/>
      <c r="J16" s="104"/>
      <c r="K16" s="92"/>
      <c r="L16" s="106"/>
      <c r="M16" s="92"/>
      <c r="N16" s="104"/>
      <c r="O16" s="92"/>
      <c r="P16" s="104"/>
      <c r="Q16" s="92"/>
      <c r="R16" s="104"/>
      <c r="S16" s="92"/>
      <c r="T16" s="104"/>
      <c r="U16" s="92"/>
      <c r="V16" s="104"/>
    </row>
    <row r="17" spans="1:22" ht="27" customHeight="1" x14ac:dyDescent="0.15">
      <c r="A17" s="90" t="s">
        <v>21</v>
      </c>
      <c r="B17" s="104"/>
      <c r="C17" s="92"/>
      <c r="D17" s="104"/>
      <c r="E17" s="92"/>
      <c r="F17" s="104"/>
      <c r="G17" s="92"/>
      <c r="H17" s="104"/>
      <c r="I17" s="92"/>
      <c r="J17" s="104"/>
      <c r="K17" s="91"/>
      <c r="L17" s="104"/>
      <c r="M17" s="92"/>
      <c r="N17" s="104"/>
      <c r="O17" s="92"/>
      <c r="P17" s="104"/>
      <c r="Q17" s="92"/>
      <c r="R17" s="104"/>
      <c r="S17" s="92"/>
      <c r="T17" s="104"/>
      <c r="U17" s="92"/>
      <c r="V17" s="104"/>
    </row>
    <row r="18" spans="1:22" ht="27" customHeight="1" x14ac:dyDescent="0.15">
      <c r="A18" s="90" t="s">
        <v>2</v>
      </c>
      <c r="B18" s="104"/>
      <c r="C18" s="91"/>
      <c r="D18" s="104"/>
      <c r="E18" s="91"/>
      <c r="F18" s="104"/>
      <c r="G18" s="92"/>
      <c r="H18" s="104"/>
      <c r="I18" s="92"/>
      <c r="J18" s="104"/>
      <c r="K18" s="92"/>
      <c r="L18" s="104"/>
      <c r="M18" s="92"/>
      <c r="N18" s="104"/>
      <c r="O18" s="92"/>
      <c r="P18" s="104"/>
      <c r="Q18" s="92"/>
      <c r="R18" s="104"/>
      <c r="S18" s="92"/>
      <c r="T18" s="104"/>
      <c r="U18" s="92"/>
      <c r="V18" s="104"/>
    </row>
    <row r="19" spans="1:22" ht="15" customHeight="1" x14ac:dyDescent="0.15">
      <c r="A19" s="109"/>
      <c r="B19" s="110"/>
      <c r="C19" s="110"/>
      <c r="D19" s="110"/>
      <c r="E19" s="110"/>
      <c r="F19" s="110"/>
      <c r="G19" s="111"/>
      <c r="H19" s="110"/>
      <c r="I19" s="111"/>
      <c r="J19" s="110"/>
      <c r="K19" s="111"/>
      <c r="L19" s="110"/>
      <c r="M19" s="111"/>
      <c r="N19" s="110"/>
      <c r="O19" s="111"/>
      <c r="P19" s="110"/>
      <c r="Q19" s="111"/>
      <c r="R19" s="110"/>
      <c r="S19" s="111"/>
      <c r="T19" s="110"/>
      <c r="U19" s="111"/>
      <c r="V19" s="110"/>
    </row>
    <row r="20" spans="1:22" ht="17.25" customHeight="1" x14ac:dyDescent="0.15">
      <c r="A20" s="109"/>
      <c r="B20" s="110"/>
      <c r="C20" s="110"/>
      <c r="D20" s="110"/>
      <c r="E20" s="110"/>
      <c r="F20" s="110"/>
      <c r="G20" s="111"/>
      <c r="H20" s="110"/>
      <c r="I20" s="111"/>
      <c r="J20" s="110"/>
      <c r="K20" s="111"/>
      <c r="L20" s="110"/>
      <c r="M20" s="111"/>
      <c r="N20" s="110"/>
      <c r="O20" s="111"/>
      <c r="P20" s="110"/>
      <c r="Q20" s="111"/>
      <c r="R20" s="110"/>
      <c r="S20" s="111"/>
      <c r="T20" s="110"/>
      <c r="U20" s="111"/>
      <c r="V20" s="110"/>
    </row>
    <row r="21" spans="1:22" ht="14.25" thickBot="1" x14ac:dyDescent="0.2"/>
    <row r="22" spans="1:22" ht="27" customHeight="1" thickBot="1" x14ac:dyDescent="0.2">
      <c r="A22" s="108"/>
      <c r="B22" s="223" t="s">
        <v>59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5"/>
      <c r="N22" s="223" t="s">
        <v>60</v>
      </c>
      <c r="O22" s="224"/>
      <c r="P22" s="224"/>
      <c r="Q22" s="224"/>
      <c r="R22" s="224"/>
      <c r="S22" s="224"/>
      <c r="T22" s="224"/>
      <c r="U22" s="224"/>
      <c r="V22" s="225"/>
    </row>
    <row r="23" spans="1:22" ht="27" customHeight="1" x14ac:dyDescent="0.15">
      <c r="B23" s="226"/>
      <c r="C23" s="227"/>
      <c r="D23" s="227"/>
      <c r="E23" s="227"/>
      <c r="F23" s="227"/>
      <c r="G23" s="227"/>
      <c r="H23" s="227"/>
      <c r="I23" s="227"/>
      <c r="J23" s="227"/>
      <c r="K23" s="227"/>
      <c r="L23" s="228"/>
      <c r="N23" s="229" t="s">
        <v>61</v>
      </c>
      <c r="O23" s="230"/>
      <c r="P23" s="230"/>
      <c r="Q23" s="230"/>
      <c r="R23" s="230"/>
      <c r="S23" s="230"/>
      <c r="T23" s="230"/>
      <c r="U23" s="230"/>
      <c r="V23" s="231"/>
    </row>
    <row r="24" spans="1:22" ht="27" customHeight="1" x14ac:dyDescent="0.15">
      <c r="B24" s="211"/>
      <c r="C24" s="212"/>
      <c r="D24" s="212"/>
      <c r="E24" s="212"/>
      <c r="F24" s="212"/>
      <c r="G24" s="212"/>
      <c r="H24" s="212"/>
      <c r="I24" s="212"/>
      <c r="J24" s="212"/>
      <c r="K24" s="212"/>
      <c r="L24" s="213"/>
      <c r="N24" s="214" t="s">
        <v>62</v>
      </c>
      <c r="O24" s="215"/>
      <c r="P24" s="215"/>
      <c r="Q24" s="215"/>
      <c r="R24" s="215"/>
      <c r="S24" s="215"/>
      <c r="T24" s="215"/>
      <c r="U24" s="215"/>
      <c r="V24" s="216"/>
    </row>
    <row r="25" spans="1:22" ht="27" customHeight="1" x14ac:dyDescent="0.15">
      <c r="B25" s="211"/>
      <c r="C25" s="212"/>
      <c r="D25" s="212"/>
      <c r="E25" s="212"/>
      <c r="F25" s="212"/>
      <c r="G25" s="212"/>
      <c r="H25" s="212"/>
      <c r="I25" s="212"/>
      <c r="J25" s="212"/>
      <c r="K25" s="212"/>
      <c r="L25" s="213"/>
      <c r="N25" s="214"/>
      <c r="O25" s="215"/>
      <c r="P25" s="215"/>
      <c r="Q25" s="215"/>
      <c r="R25" s="215"/>
      <c r="S25" s="215"/>
      <c r="T25" s="215"/>
      <c r="U25" s="215"/>
      <c r="V25" s="216"/>
    </row>
    <row r="26" spans="1:22" ht="27" customHeight="1" thickBot="1" x14ac:dyDescent="0.2">
      <c r="B26" s="217"/>
      <c r="C26" s="218"/>
      <c r="D26" s="218"/>
      <c r="E26" s="218"/>
      <c r="F26" s="218"/>
      <c r="G26" s="218"/>
      <c r="H26" s="218"/>
      <c r="I26" s="218"/>
      <c r="J26" s="218"/>
      <c r="K26" s="218"/>
      <c r="L26" s="219"/>
      <c r="N26" s="220"/>
      <c r="O26" s="221"/>
      <c r="P26" s="221"/>
      <c r="Q26" s="221"/>
      <c r="R26" s="221"/>
      <c r="S26" s="221"/>
      <c r="T26" s="221"/>
      <c r="U26" s="221"/>
      <c r="V26" s="222"/>
    </row>
  </sheetData>
  <mergeCells count="12">
    <mergeCell ref="A1:V1"/>
    <mergeCell ref="R2:V2"/>
    <mergeCell ref="B25:L25"/>
    <mergeCell ref="N25:V25"/>
    <mergeCell ref="B26:L26"/>
    <mergeCell ref="N26:V26"/>
    <mergeCell ref="B22:L22"/>
    <mergeCell ref="N22:V22"/>
    <mergeCell ref="B23:L23"/>
    <mergeCell ref="N23:V23"/>
    <mergeCell ref="B24:L24"/>
    <mergeCell ref="N24:V24"/>
  </mergeCells>
  <phoneticPr fontId="2"/>
  <printOptions horizontalCentered="1" verticalCentered="1"/>
  <pageMargins left="0.39370078740157483" right="0.19685039370078741" top="0.78740157480314965" bottom="0.19685039370078741" header="0.51181102362204722" footer="0.51181102362204722"/>
  <pageSetup paperSize="9" scale="8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B54"/>
  <sheetViews>
    <sheetView zoomScaleNormal="100" workbookViewId="0">
      <selection activeCell="J43" sqref="J43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18" t="s">
        <v>25</v>
      </c>
      <c r="B1" s="119"/>
      <c r="C1" s="118" t="str">
        <f>IF(Q10=0,"",""&amp;DBCS(SUM(Q10:Q53)))</f>
        <v>０</v>
      </c>
      <c r="D1" s="120"/>
      <c r="E1" s="51" t="s">
        <v>18</v>
      </c>
      <c r="F1" s="113" t="s">
        <v>22</v>
      </c>
      <c r="G1" s="113"/>
      <c r="H1" s="232" t="str">
        <f>DBCS(SUM(Q10:Q53)+SUM('10月分'!Q10:Q53)+SUM('11月分'!Q10:Q53)+SUM('12月分'!Q10:Q53)+SUM('1月分'!Q10:Q53))</f>
        <v>０</v>
      </c>
      <c r="I1" s="233"/>
      <c r="M1" s="116" t="s">
        <v>58</v>
      </c>
      <c r="N1" s="117"/>
      <c r="O1" s="117"/>
      <c r="P1" s="117"/>
      <c r="Q1" s="117"/>
      <c r="R1" s="117"/>
    </row>
    <row r="2" spans="1:28" ht="10.15" customHeight="1" x14ac:dyDescent="0.15">
      <c r="A2" s="138" t="s">
        <v>17</v>
      </c>
      <c r="B2" s="139"/>
      <c r="C2" s="139"/>
      <c r="D2" s="153"/>
      <c r="E2" s="154"/>
      <c r="F2" s="155"/>
      <c r="G2" s="159" t="s">
        <v>14</v>
      </c>
      <c r="H2" s="160"/>
      <c r="I2" s="161"/>
      <c r="M2" s="11"/>
      <c r="N2" s="8"/>
      <c r="O2" s="8"/>
      <c r="P2" s="8"/>
      <c r="Q2" s="133" t="str">
        <f>IF(G3=0,"",G3&amp;"　　　")</f>
        <v>　　　</v>
      </c>
      <c r="R2" s="133"/>
    </row>
    <row r="3" spans="1:28" ht="22.9" customHeight="1" x14ac:dyDescent="0.15">
      <c r="A3" s="140"/>
      <c r="B3" s="141"/>
      <c r="C3" s="141"/>
      <c r="D3" s="156"/>
      <c r="E3" s="157"/>
      <c r="F3" s="158"/>
      <c r="G3" s="162" t="str">
        <f>PHONETIC(D2)</f>
        <v/>
      </c>
      <c r="H3" s="163"/>
      <c r="I3" s="164"/>
      <c r="M3" s="6"/>
      <c r="N3" s="6"/>
      <c r="O3" s="6"/>
      <c r="P3" s="80" t="str">
        <f>IF(D4=0,"( 学番　　　　　)","( 学番　"&amp;D4&amp;" "&amp;"）")</f>
        <v>( 学番　　　　　)</v>
      </c>
      <c r="Q3" s="134" t="str">
        <f>IF(D2=0,"","氏名　　　　"&amp;D2&amp;"　　"              )</f>
        <v/>
      </c>
      <c r="R3" s="134"/>
      <c r="S3" s="2"/>
    </row>
    <row r="4" spans="1:28" ht="21" customHeight="1" x14ac:dyDescent="0.15">
      <c r="A4" s="178" t="s">
        <v>23</v>
      </c>
      <c r="B4" s="179"/>
      <c r="C4" s="179"/>
      <c r="D4" s="180"/>
      <c r="E4" s="181"/>
      <c r="F4" s="181"/>
      <c r="G4" s="181"/>
      <c r="H4" s="181"/>
      <c r="I4" s="182"/>
      <c r="J4" s="13"/>
      <c r="K4" s="13"/>
      <c r="M4" s="6"/>
      <c r="N4" s="6"/>
      <c r="O4" s="6"/>
      <c r="P4" s="168" t="s">
        <v>37</v>
      </c>
      <c r="Q4" s="135">
        <f>D5</f>
        <v>0</v>
      </c>
      <c r="R4" s="135"/>
      <c r="U4" s="13"/>
      <c r="V4" s="13"/>
      <c r="W4" s="13"/>
      <c r="X4" s="13"/>
    </row>
    <row r="5" spans="1:28" ht="21" customHeight="1" thickBot="1" x14ac:dyDescent="0.2">
      <c r="A5" s="140" t="s">
        <v>37</v>
      </c>
      <c r="B5" s="141"/>
      <c r="C5" s="141"/>
      <c r="D5" s="186"/>
      <c r="E5" s="187"/>
      <c r="F5" s="187"/>
      <c r="G5" s="187"/>
      <c r="H5" s="187"/>
      <c r="I5" s="188"/>
      <c r="J5" s="13"/>
      <c r="K5" s="13"/>
      <c r="M5" s="6"/>
      <c r="N5" s="6"/>
      <c r="O5" s="6"/>
      <c r="P5" s="168"/>
      <c r="Q5" s="135"/>
      <c r="R5" s="135"/>
      <c r="U5" s="13"/>
      <c r="V5" s="13"/>
      <c r="W5" s="13"/>
      <c r="X5" s="13"/>
    </row>
    <row r="6" spans="1:28" ht="14.25" customHeight="1" thickBot="1" x14ac:dyDescent="0.2">
      <c r="A6" s="183">
        <v>9</v>
      </c>
      <c r="B6" s="185" t="s">
        <v>5</v>
      </c>
      <c r="C6" s="7"/>
      <c r="D6" s="189"/>
      <c r="E6" s="190"/>
      <c r="F6" s="190"/>
      <c r="G6" s="190"/>
      <c r="H6" s="190"/>
      <c r="I6" s="191"/>
      <c r="J6" s="7"/>
      <c r="K6" s="7"/>
      <c r="N6" s="12">
        <f>IF(A6=0,"",+A6)</f>
        <v>9</v>
      </c>
      <c r="O6" s="1" t="s">
        <v>5</v>
      </c>
      <c r="P6" s="168"/>
      <c r="Q6" s="135"/>
      <c r="R6" s="135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84"/>
      <c r="B7" s="177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6" t="s">
        <v>6</v>
      </c>
      <c r="B8" s="176" t="s">
        <v>1</v>
      </c>
      <c r="C8" s="192" t="s">
        <v>24</v>
      </c>
      <c r="D8" s="193"/>
      <c r="E8" s="193"/>
      <c r="F8" s="193"/>
      <c r="G8" s="236" t="s">
        <v>4</v>
      </c>
      <c r="H8" s="193"/>
      <c r="I8" s="193"/>
      <c r="J8" s="194"/>
      <c r="K8" s="196" t="s">
        <v>11</v>
      </c>
      <c r="M8" s="169" t="s">
        <v>0</v>
      </c>
      <c r="N8" s="201" t="s">
        <v>1</v>
      </c>
      <c r="O8" s="203" t="s">
        <v>3</v>
      </c>
      <c r="P8" s="204"/>
      <c r="Q8" s="203" t="s">
        <v>10</v>
      </c>
      <c r="R8" s="199" t="s">
        <v>12</v>
      </c>
    </row>
    <row r="9" spans="1:28" ht="15" customHeight="1" x14ac:dyDescent="0.15">
      <c r="A9" s="167"/>
      <c r="B9" s="177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97"/>
      <c r="M9" s="170"/>
      <c r="N9" s="202"/>
      <c r="O9" s="205"/>
      <c r="P9" s="206"/>
      <c r="Q9" s="205"/>
      <c r="R9" s="200"/>
    </row>
    <row r="10" spans="1:28" ht="15" customHeight="1" x14ac:dyDescent="0.15">
      <c r="A10" s="234">
        <v>2</v>
      </c>
      <c r="B10" s="235" t="s">
        <v>42</v>
      </c>
      <c r="C10" s="21"/>
      <c r="D10" s="27"/>
      <c r="E10" s="58"/>
      <c r="F10" s="71"/>
      <c r="G10" s="37"/>
      <c r="H10" s="24"/>
      <c r="I10" s="61"/>
      <c r="J10" s="38"/>
      <c r="K10" s="127"/>
      <c r="M10" s="174">
        <f>IF(A10=0,"",A10)</f>
        <v>2</v>
      </c>
      <c r="N10" s="207" t="str">
        <f>IF(B10=0,"",B10)</f>
        <v>月</v>
      </c>
      <c r="O10" s="171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2"/>
      <c r="Q10" s="208" t="str">
        <f>IF(AA10=0,"",IF(AA10&gt;8,"入力ミス",AA10))</f>
        <v/>
      </c>
      <c r="R10" s="198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1">
        <f>SUM(Y10:Y11)</f>
        <v>0</v>
      </c>
      <c r="AB10" s="142">
        <f>SUM(Z10:Z11)</f>
        <v>0</v>
      </c>
    </row>
    <row r="11" spans="1:28" ht="15" customHeight="1" x14ac:dyDescent="0.15">
      <c r="A11" s="234"/>
      <c r="B11" s="235"/>
      <c r="C11" s="22"/>
      <c r="D11" s="29"/>
      <c r="E11" s="59"/>
      <c r="F11" s="29"/>
      <c r="G11" s="73"/>
      <c r="H11" s="62"/>
      <c r="I11" s="63"/>
      <c r="J11" s="64"/>
      <c r="K11" s="173"/>
      <c r="M11" s="150"/>
      <c r="N11" s="145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7"/>
      <c r="R11" s="13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2"/>
      <c r="AB11" s="143"/>
    </row>
    <row r="12" spans="1:28" ht="15" customHeight="1" x14ac:dyDescent="0.15">
      <c r="A12" s="234">
        <v>3</v>
      </c>
      <c r="B12" s="235" t="s">
        <v>65</v>
      </c>
      <c r="C12" s="21"/>
      <c r="D12" s="27"/>
      <c r="E12" s="58"/>
      <c r="F12" s="71"/>
      <c r="G12" s="37"/>
      <c r="H12" s="24"/>
      <c r="I12" s="61"/>
      <c r="J12" s="38"/>
      <c r="K12" s="127"/>
      <c r="M12" s="151">
        <f>IF(A12=0,"",A12)</f>
        <v>3</v>
      </c>
      <c r="N12" s="152" t="str">
        <f>IF(B12=0,"",B12)</f>
        <v>火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6" t="str">
        <f>IF(AA12=0,"",IF(AA12&gt;8,"入力ミス",AA12))</f>
        <v/>
      </c>
      <c r="R12" s="129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1">
        <f>SUM(Y12:Y13)</f>
        <v>0</v>
      </c>
      <c r="AB12" s="142">
        <f>SUM(Z12:Z13)</f>
        <v>0</v>
      </c>
    </row>
    <row r="13" spans="1:28" ht="15" customHeight="1" x14ac:dyDescent="0.15">
      <c r="A13" s="234"/>
      <c r="B13" s="235"/>
      <c r="C13" s="22"/>
      <c r="D13" s="29"/>
      <c r="E13" s="59"/>
      <c r="F13" s="29"/>
      <c r="G13" s="73"/>
      <c r="H13" s="62"/>
      <c r="I13" s="63"/>
      <c r="J13" s="64"/>
      <c r="K13" s="173"/>
      <c r="M13" s="149"/>
      <c r="N13" s="14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6"/>
      <c r="R13" s="13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2"/>
      <c r="AB13" s="143"/>
    </row>
    <row r="14" spans="1:28" ht="15" customHeight="1" x14ac:dyDescent="0.15">
      <c r="A14" s="234">
        <v>4</v>
      </c>
      <c r="B14" s="235" t="s">
        <v>66</v>
      </c>
      <c r="C14" s="21"/>
      <c r="D14" s="27"/>
      <c r="E14" s="58"/>
      <c r="F14" s="71"/>
      <c r="G14" s="37"/>
      <c r="H14" s="24"/>
      <c r="I14" s="61"/>
      <c r="J14" s="38"/>
      <c r="K14" s="127"/>
      <c r="M14" s="151">
        <f>IF(A14=0,"",A14)</f>
        <v>4</v>
      </c>
      <c r="N14" s="152" t="str">
        <f>IF(B14=0,"",B14)</f>
        <v>水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6" t="str">
        <f>IF(AA14=0,"",IF(AA14&gt;8,"入力ミス",AA14))</f>
        <v/>
      </c>
      <c r="R14" s="129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1">
        <f>SUM(Y14:Y15)</f>
        <v>0</v>
      </c>
      <c r="AB14" s="142">
        <f>SUM(Z14:Z15)</f>
        <v>0</v>
      </c>
    </row>
    <row r="15" spans="1:28" ht="15" customHeight="1" x14ac:dyDescent="0.15">
      <c r="A15" s="234"/>
      <c r="B15" s="235"/>
      <c r="C15" s="22"/>
      <c r="D15" s="29"/>
      <c r="E15" s="59"/>
      <c r="F15" s="29"/>
      <c r="G15" s="73"/>
      <c r="H15" s="62"/>
      <c r="I15" s="63"/>
      <c r="J15" s="64"/>
      <c r="K15" s="173"/>
      <c r="M15" s="150"/>
      <c r="N15" s="145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7"/>
      <c r="R15" s="13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2"/>
      <c r="AB15" s="143"/>
    </row>
    <row r="16" spans="1:28" ht="15" customHeight="1" x14ac:dyDescent="0.15">
      <c r="A16" s="234">
        <v>5</v>
      </c>
      <c r="B16" s="235" t="s">
        <v>67</v>
      </c>
      <c r="C16" s="21"/>
      <c r="D16" s="27"/>
      <c r="E16" s="58"/>
      <c r="F16" s="71"/>
      <c r="G16" s="37"/>
      <c r="H16" s="24"/>
      <c r="I16" s="61"/>
      <c r="J16" s="38"/>
      <c r="K16" s="127"/>
      <c r="M16" s="149">
        <f>IF(A16=0,"",A16)</f>
        <v>5</v>
      </c>
      <c r="N16" s="144" t="str">
        <f>IF(B16=0,"",B16)</f>
        <v>木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6" t="str">
        <f>IF(AA16=0,"",IF(AA16&gt;8,"入力ミス",AA16))</f>
        <v/>
      </c>
      <c r="R16" s="129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1">
        <f>SUM(Y16:Y17)</f>
        <v>0</v>
      </c>
      <c r="AB16" s="142">
        <f>SUM(Z16:Z17)</f>
        <v>0</v>
      </c>
    </row>
    <row r="17" spans="1:28" ht="15" customHeight="1" x14ac:dyDescent="0.15">
      <c r="A17" s="234"/>
      <c r="B17" s="235"/>
      <c r="C17" s="22"/>
      <c r="D17" s="29"/>
      <c r="E17" s="59"/>
      <c r="F17" s="29"/>
      <c r="G17" s="73"/>
      <c r="H17" s="62"/>
      <c r="I17" s="63"/>
      <c r="J17" s="64"/>
      <c r="K17" s="173"/>
      <c r="M17" s="149"/>
      <c r="N17" s="14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7"/>
      <c r="R17" s="13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2"/>
      <c r="AB17" s="143"/>
    </row>
    <row r="18" spans="1:28" ht="15" customHeight="1" x14ac:dyDescent="0.15">
      <c r="A18" s="234">
        <v>6</v>
      </c>
      <c r="B18" s="235" t="s">
        <v>68</v>
      </c>
      <c r="C18" s="21"/>
      <c r="D18" s="27"/>
      <c r="E18" s="58"/>
      <c r="F18" s="71"/>
      <c r="G18" s="37"/>
      <c r="H18" s="24"/>
      <c r="I18" s="61"/>
      <c r="J18" s="38"/>
      <c r="K18" s="127"/>
      <c r="M18" s="151">
        <f>IF(A18=0,"",A18)</f>
        <v>6</v>
      </c>
      <c r="N18" s="152" t="str">
        <f>IF(B18=0,"",B18)</f>
        <v>金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6" t="str">
        <f>IF(AA18=0,"",IF(AA18&gt;8,"入力ミス",AA18))</f>
        <v/>
      </c>
      <c r="R18" s="129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1">
        <f>SUM(Y18:Y19)</f>
        <v>0</v>
      </c>
      <c r="AB18" s="142">
        <f>SUM(Z18:Z19)</f>
        <v>0</v>
      </c>
    </row>
    <row r="19" spans="1:28" ht="15" customHeight="1" x14ac:dyDescent="0.15">
      <c r="A19" s="234"/>
      <c r="B19" s="235"/>
      <c r="C19" s="22"/>
      <c r="D19" s="29"/>
      <c r="E19" s="59"/>
      <c r="F19" s="29"/>
      <c r="G19" s="73"/>
      <c r="H19" s="62"/>
      <c r="I19" s="63"/>
      <c r="J19" s="64"/>
      <c r="K19" s="173"/>
      <c r="M19" s="150"/>
      <c r="N19" s="145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7"/>
      <c r="R19" s="13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2"/>
      <c r="AB19" s="143"/>
    </row>
    <row r="20" spans="1:28" ht="15" customHeight="1" x14ac:dyDescent="0.15">
      <c r="A20" s="123">
        <v>9</v>
      </c>
      <c r="B20" s="235" t="s">
        <v>42</v>
      </c>
      <c r="C20" s="21"/>
      <c r="D20" s="27"/>
      <c r="E20" s="58"/>
      <c r="F20" s="71"/>
      <c r="G20" s="37"/>
      <c r="H20" s="24"/>
      <c r="I20" s="61"/>
      <c r="J20" s="38"/>
      <c r="K20" s="127"/>
      <c r="M20" s="149">
        <f>IF(A20=0,"",A20)</f>
        <v>9</v>
      </c>
      <c r="N20" s="144" t="str">
        <f>IF(B20=0,"",B20)</f>
        <v>月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6" t="str">
        <f>IF(AA20=0,"",IF(AA20&gt;8,"入力ミス",AA20))</f>
        <v/>
      </c>
      <c r="R20" s="129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1">
        <f>SUM(Y20:Y21)</f>
        <v>0</v>
      </c>
      <c r="AB20" s="142">
        <f>SUM(Z20:Z21)</f>
        <v>0</v>
      </c>
    </row>
    <row r="21" spans="1:28" ht="15" customHeight="1" x14ac:dyDescent="0.15">
      <c r="A21" s="184"/>
      <c r="B21" s="235"/>
      <c r="C21" s="22"/>
      <c r="D21" s="29"/>
      <c r="E21" s="59"/>
      <c r="F21" s="29"/>
      <c r="G21" s="73"/>
      <c r="H21" s="62"/>
      <c r="I21" s="63"/>
      <c r="J21" s="64"/>
      <c r="K21" s="173"/>
      <c r="M21" s="149"/>
      <c r="N21" s="14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7"/>
      <c r="R21" s="13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2"/>
      <c r="AB21" s="143"/>
    </row>
    <row r="22" spans="1:28" ht="15" customHeight="1" x14ac:dyDescent="0.15">
      <c r="A22" s="123">
        <v>10</v>
      </c>
      <c r="B22" s="235" t="s">
        <v>65</v>
      </c>
      <c r="C22" s="21"/>
      <c r="D22" s="27"/>
      <c r="E22" s="58"/>
      <c r="F22" s="71"/>
      <c r="G22" s="37"/>
      <c r="H22" s="24"/>
      <c r="I22" s="61"/>
      <c r="J22" s="38"/>
      <c r="K22" s="127"/>
      <c r="M22" s="151">
        <f>IF(A22=0,"",A22)</f>
        <v>10</v>
      </c>
      <c r="N22" s="152" t="str">
        <f>IF(B22=0,"",B22)</f>
        <v>火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6" t="str">
        <f>IF(AA22=0,"",IF(AA22&gt;8,"入力ミス",AA22))</f>
        <v/>
      </c>
      <c r="R22" s="129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1">
        <f>SUM(Y22:Y23)</f>
        <v>0</v>
      </c>
      <c r="AB22" s="142">
        <f>SUM(Z22:Z23)</f>
        <v>0</v>
      </c>
    </row>
    <row r="23" spans="1:28" ht="15" customHeight="1" x14ac:dyDescent="0.15">
      <c r="A23" s="184"/>
      <c r="B23" s="235"/>
      <c r="C23" s="22"/>
      <c r="D23" s="29"/>
      <c r="E23" s="59"/>
      <c r="F23" s="29"/>
      <c r="G23" s="73"/>
      <c r="H23" s="62"/>
      <c r="I23" s="63"/>
      <c r="J23" s="64"/>
      <c r="K23" s="173"/>
      <c r="M23" s="150"/>
      <c r="N23" s="145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7"/>
      <c r="R23" s="13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2"/>
      <c r="AB23" s="143"/>
    </row>
    <row r="24" spans="1:28" ht="15" customHeight="1" x14ac:dyDescent="0.15">
      <c r="A24" s="123">
        <v>11</v>
      </c>
      <c r="B24" s="235" t="s">
        <v>66</v>
      </c>
      <c r="C24" s="21"/>
      <c r="D24" s="27"/>
      <c r="E24" s="58"/>
      <c r="F24" s="71"/>
      <c r="G24" s="37"/>
      <c r="H24" s="24"/>
      <c r="I24" s="61"/>
      <c r="J24" s="38"/>
      <c r="K24" s="127"/>
      <c r="M24" s="149">
        <f>IF(A24=0,"",A24)</f>
        <v>11</v>
      </c>
      <c r="N24" s="144" t="str">
        <f>IF(B24=0,"",B24)</f>
        <v>水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6" t="str">
        <f>IF(AA24=0,"",IF(AA24&gt;8,"入力ミス",AA24))</f>
        <v/>
      </c>
      <c r="R24" s="129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1">
        <f>SUM(Y24:Y25)</f>
        <v>0</v>
      </c>
      <c r="AB24" s="142">
        <f>SUM(Z24:Z25)</f>
        <v>0</v>
      </c>
    </row>
    <row r="25" spans="1:28" ht="15" customHeight="1" x14ac:dyDescent="0.15">
      <c r="A25" s="184"/>
      <c r="B25" s="235"/>
      <c r="C25" s="22"/>
      <c r="D25" s="29"/>
      <c r="E25" s="59"/>
      <c r="F25" s="29"/>
      <c r="G25" s="73"/>
      <c r="H25" s="62"/>
      <c r="I25" s="63"/>
      <c r="J25" s="64"/>
      <c r="K25" s="173"/>
      <c r="M25" s="149"/>
      <c r="N25" s="14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7"/>
      <c r="R25" s="13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2"/>
      <c r="AB25" s="143"/>
    </row>
    <row r="26" spans="1:28" ht="15" customHeight="1" x14ac:dyDescent="0.15">
      <c r="A26" s="123">
        <v>12</v>
      </c>
      <c r="B26" s="235" t="s">
        <v>67</v>
      </c>
      <c r="C26" s="21"/>
      <c r="D26" s="27"/>
      <c r="E26" s="58"/>
      <c r="F26" s="71"/>
      <c r="G26" s="37"/>
      <c r="H26" s="24"/>
      <c r="I26" s="61"/>
      <c r="J26" s="38"/>
      <c r="K26" s="127"/>
      <c r="M26" s="151">
        <f>IF(A26=0,"",A26)</f>
        <v>12</v>
      </c>
      <c r="N26" s="152" t="str">
        <f>IF(B26=0,"",B26)</f>
        <v>木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6" t="str">
        <f>IF(AA26=0,"",IF(AA26&gt;8,"入力ミス",AA26))</f>
        <v/>
      </c>
      <c r="R26" s="129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1">
        <f>SUM(Y26:Y27)</f>
        <v>0</v>
      </c>
      <c r="AB26" s="142">
        <f>SUM(Z26:Z27)</f>
        <v>0</v>
      </c>
    </row>
    <row r="27" spans="1:28" ht="15" customHeight="1" x14ac:dyDescent="0.15">
      <c r="A27" s="184"/>
      <c r="B27" s="235"/>
      <c r="C27" s="22"/>
      <c r="D27" s="29"/>
      <c r="E27" s="59"/>
      <c r="F27" s="29"/>
      <c r="G27" s="73"/>
      <c r="H27" s="62"/>
      <c r="I27" s="63"/>
      <c r="J27" s="64"/>
      <c r="K27" s="173"/>
      <c r="M27" s="150"/>
      <c r="N27" s="145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7"/>
      <c r="R27" s="13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2"/>
      <c r="AB27" s="143"/>
    </row>
    <row r="28" spans="1:28" ht="15" customHeight="1" x14ac:dyDescent="0.15">
      <c r="A28" s="123">
        <v>13</v>
      </c>
      <c r="B28" s="235" t="s">
        <v>68</v>
      </c>
      <c r="C28" s="21"/>
      <c r="D28" s="27"/>
      <c r="E28" s="58"/>
      <c r="F28" s="71"/>
      <c r="G28" s="37"/>
      <c r="H28" s="24"/>
      <c r="I28" s="61"/>
      <c r="J28" s="38"/>
      <c r="K28" s="127"/>
      <c r="M28" s="151">
        <f>IF(A28=0,"",A28)</f>
        <v>13</v>
      </c>
      <c r="N28" s="152" t="str">
        <f>IF(B28=0,"",B28)</f>
        <v>金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6" t="str">
        <f>IF(AA28=0,"",IF(AA28&gt;8,"入力ミス",AA28))</f>
        <v/>
      </c>
      <c r="R28" s="129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1">
        <f>SUM(Y28:Y29)</f>
        <v>0</v>
      </c>
      <c r="AB28" s="142">
        <f>SUM(Z28:Z29)</f>
        <v>0</v>
      </c>
    </row>
    <row r="29" spans="1:28" ht="15" customHeight="1" x14ac:dyDescent="0.15">
      <c r="A29" s="184"/>
      <c r="B29" s="235"/>
      <c r="C29" s="22"/>
      <c r="D29" s="29"/>
      <c r="E29" s="59"/>
      <c r="F29" s="29"/>
      <c r="G29" s="73"/>
      <c r="H29" s="62"/>
      <c r="I29" s="63"/>
      <c r="J29" s="64"/>
      <c r="K29" s="173"/>
      <c r="M29" s="150"/>
      <c r="N29" s="145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7"/>
      <c r="R29" s="13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2"/>
      <c r="AB29" s="143"/>
    </row>
    <row r="30" spans="1:28" ht="15" customHeight="1" x14ac:dyDescent="0.15">
      <c r="A30" s="123">
        <v>17</v>
      </c>
      <c r="B30" s="125" t="s">
        <v>70</v>
      </c>
      <c r="C30" s="21"/>
      <c r="D30" s="27"/>
      <c r="E30" s="58"/>
      <c r="F30" s="71"/>
      <c r="G30" s="37"/>
      <c r="H30" s="24"/>
      <c r="I30" s="61"/>
      <c r="J30" s="38"/>
      <c r="K30" s="127"/>
      <c r="M30" s="151">
        <f>IF(A30=0,"",A30)</f>
        <v>17</v>
      </c>
      <c r="N30" s="152" t="str">
        <f>IF(B30=0,"",B30)</f>
        <v>火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6" t="str">
        <f>IF(AA30=0,"",IF(AA30&gt;8,"入力ミス",AA30))</f>
        <v/>
      </c>
      <c r="R30" s="129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1">
        <f>SUM(Y30:Y31)</f>
        <v>0</v>
      </c>
      <c r="AB30" s="142">
        <f>SUM(Z30:Z31)</f>
        <v>0</v>
      </c>
    </row>
    <row r="31" spans="1:28" ht="15" customHeight="1" x14ac:dyDescent="0.15">
      <c r="A31" s="184"/>
      <c r="B31" s="195"/>
      <c r="C31" s="22"/>
      <c r="D31" s="29"/>
      <c r="E31" s="59"/>
      <c r="F31" s="29"/>
      <c r="G31" s="73"/>
      <c r="H31" s="62"/>
      <c r="I31" s="63"/>
      <c r="J31" s="64"/>
      <c r="K31" s="173"/>
      <c r="M31" s="150"/>
      <c r="N31" s="145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7"/>
      <c r="R31" s="13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2"/>
      <c r="AB31" s="143"/>
    </row>
    <row r="32" spans="1:28" ht="15" customHeight="1" x14ac:dyDescent="0.15">
      <c r="A32" s="123">
        <v>18</v>
      </c>
      <c r="B32" s="125" t="s">
        <v>66</v>
      </c>
      <c r="C32" s="21"/>
      <c r="D32" s="27"/>
      <c r="E32" s="58"/>
      <c r="F32" s="71"/>
      <c r="G32" s="37"/>
      <c r="H32" s="24"/>
      <c r="I32" s="61"/>
      <c r="J32" s="38"/>
      <c r="K32" s="127"/>
      <c r="M32" s="151">
        <f>IF(A32=0,"",A32)</f>
        <v>18</v>
      </c>
      <c r="N32" s="152" t="str">
        <f>IF(B32=0,"",B32)</f>
        <v>水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6" t="str">
        <f>IF(AA32=0,"",IF(AA32&gt;8,"入力ミス",AA32))</f>
        <v/>
      </c>
      <c r="R32" s="129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1">
        <f>SUM(Y32:Y33)</f>
        <v>0</v>
      </c>
      <c r="AB32" s="142">
        <f>SUM(Z32:Z33)</f>
        <v>0</v>
      </c>
    </row>
    <row r="33" spans="1:28" ht="15" customHeight="1" x14ac:dyDescent="0.15">
      <c r="A33" s="184"/>
      <c r="B33" s="195"/>
      <c r="C33" s="22"/>
      <c r="D33" s="29"/>
      <c r="E33" s="59"/>
      <c r="F33" s="29"/>
      <c r="G33" s="73"/>
      <c r="H33" s="62"/>
      <c r="I33" s="63"/>
      <c r="J33" s="64"/>
      <c r="K33" s="173"/>
      <c r="M33" s="150"/>
      <c r="N33" s="145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7"/>
      <c r="R33" s="13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2"/>
      <c r="AB33" s="143"/>
    </row>
    <row r="34" spans="1:28" ht="15" customHeight="1" x14ac:dyDescent="0.15">
      <c r="A34" s="123">
        <v>19</v>
      </c>
      <c r="B34" s="125" t="s">
        <v>67</v>
      </c>
      <c r="C34" s="21"/>
      <c r="D34" s="27"/>
      <c r="E34" s="58"/>
      <c r="F34" s="71"/>
      <c r="G34" s="37"/>
      <c r="H34" s="24"/>
      <c r="I34" s="61"/>
      <c r="J34" s="38"/>
      <c r="K34" s="127"/>
      <c r="M34" s="151">
        <f>IF(A34=0,"",A34)</f>
        <v>19</v>
      </c>
      <c r="N34" s="152" t="str">
        <f>IF(B34=0,"",B34)</f>
        <v>木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6" t="str">
        <f>IF(AA34=0,"",IF(AA34&gt;8,"入力ミス",AA34))</f>
        <v/>
      </c>
      <c r="R34" s="129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1">
        <f>SUM(Y34:Y35)</f>
        <v>0</v>
      </c>
      <c r="AB34" s="142">
        <f>SUM(Z34:Z35)</f>
        <v>0</v>
      </c>
    </row>
    <row r="35" spans="1:28" ht="15" customHeight="1" x14ac:dyDescent="0.15">
      <c r="A35" s="184"/>
      <c r="B35" s="195"/>
      <c r="C35" s="22"/>
      <c r="D35" s="29"/>
      <c r="E35" s="59"/>
      <c r="F35" s="29"/>
      <c r="G35" s="73"/>
      <c r="H35" s="62"/>
      <c r="I35" s="63"/>
      <c r="J35" s="64"/>
      <c r="K35" s="173"/>
      <c r="M35" s="150"/>
      <c r="N35" s="145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7"/>
      <c r="R35" s="13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2"/>
      <c r="AB35" s="143"/>
    </row>
    <row r="36" spans="1:28" ht="15" customHeight="1" x14ac:dyDescent="0.15">
      <c r="A36" s="123">
        <v>20</v>
      </c>
      <c r="B36" s="125" t="s">
        <v>68</v>
      </c>
      <c r="C36" s="21"/>
      <c r="D36" s="27"/>
      <c r="E36" s="58"/>
      <c r="F36" s="71"/>
      <c r="G36" s="37"/>
      <c r="H36" s="24"/>
      <c r="I36" s="61"/>
      <c r="J36" s="38"/>
      <c r="K36" s="127"/>
      <c r="M36" s="151">
        <f>IF(A36=0,"",A36)</f>
        <v>20</v>
      </c>
      <c r="N36" s="152" t="str">
        <f>IF(B36=0,"",B36)</f>
        <v>金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6" t="str">
        <f>IF(AA36=0,"",IF(AA36&gt;8,"入力ミス",AA36))</f>
        <v/>
      </c>
      <c r="R36" s="129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1">
        <f>SUM(Y36:Y37)</f>
        <v>0</v>
      </c>
      <c r="AB36" s="142">
        <f>SUM(Z36:Z37)</f>
        <v>0</v>
      </c>
    </row>
    <row r="37" spans="1:28" ht="15" customHeight="1" x14ac:dyDescent="0.15">
      <c r="A37" s="184"/>
      <c r="B37" s="195"/>
      <c r="C37" s="22"/>
      <c r="D37" s="29"/>
      <c r="E37" s="59"/>
      <c r="F37" s="29"/>
      <c r="G37" s="73"/>
      <c r="H37" s="62"/>
      <c r="I37" s="63"/>
      <c r="J37" s="64"/>
      <c r="K37" s="173"/>
      <c r="M37" s="150"/>
      <c r="N37" s="145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7"/>
      <c r="R37" s="13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2"/>
      <c r="AB37" s="143"/>
    </row>
    <row r="38" spans="1:28" ht="15" customHeight="1" x14ac:dyDescent="0.15">
      <c r="A38" s="123">
        <v>24</v>
      </c>
      <c r="B38" s="125" t="s">
        <v>70</v>
      </c>
      <c r="C38" s="21"/>
      <c r="D38" s="27"/>
      <c r="E38" s="58"/>
      <c r="F38" s="71"/>
      <c r="G38" s="37"/>
      <c r="H38" s="24"/>
      <c r="I38" s="61"/>
      <c r="J38" s="38"/>
      <c r="K38" s="127"/>
      <c r="M38" s="151">
        <f>IF(A38=0,"",A38)</f>
        <v>24</v>
      </c>
      <c r="N38" s="152" t="str">
        <f>IF(B38=0,"",B38)</f>
        <v>火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6" t="str">
        <f>IF(AA38=0,"",IF(AA38&gt;8,"入力ミス",AA38))</f>
        <v/>
      </c>
      <c r="R38" s="129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1">
        <f>SUM(Y38:Y39)</f>
        <v>0</v>
      </c>
      <c r="AB38" s="142">
        <f>SUM(Z38:Z39)</f>
        <v>0</v>
      </c>
    </row>
    <row r="39" spans="1:28" ht="15" customHeight="1" x14ac:dyDescent="0.15">
      <c r="A39" s="184"/>
      <c r="B39" s="195"/>
      <c r="C39" s="22"/>
      <c r="D39" s="29"/>
      <c r="E39" s="59"/>
      <c r="F39" s="29"/>
      <c r="G39" s="73"/>
      <c r="H39" s="62"/>
      <c r="I39" s="63"/>
      <c r="J39" s="64"/>
      <c r="K39" s="173"/>
      <c r="M39" s="150"/>
      <c r="N39" s="145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7"/>
      <c r="R39" s="13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2"/>
      <c r="AB39" s="143"/>
    </row>
    <row r="40" spans="1:28" ht="15" customHeight="1" x14ac:dyDescent="0.15">
      <c r="A40" s="123">
        <v>25</v>
      </c>
      <c r="B40" s="125" t="s">
        <v>66</v>
      </c>
      <c r="C40" s="21"/>
      <c r="D40" s="27"/>
      <c r="E40" s="58"/>
      <c r="F40" s="71"/>
      <c r="G40" s="37"/>
      <c r="H40" s="24"/>
      <c r="I40" s="61"/>
      <c r="J40" s="38"/>
      <c r="K40" s="127"/>
      <c r="M40" s="151">
        <f>IF(A40=0,"",A40)</f>
        <v>25</v>
      </c>
      <c r="N40" s="152" t="str">
        <f>IF(B40=0,"",B40)</f>
        <v>水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6" t="str">
        <f>IF(AA40=0,"",IF(AA40&gt;8,"入力ミス",AA40))</f>
        <v/>
      </c>
      <c r="R40" s="129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1">
        <f>SUM(Y40:Y41)</f>
        <v>0</v>
      </c>
      <c r="AB40" s="142">
        <f>SUM(Z40:Z41)</f>
        <v>0</v>
      </c>
    </row>
    <row r="41" spans="1:28" ht="15" customHeight="1" x14ac:dyDescent="0.15">
      <c r="A41" s="184"/>
      <c r="B41" s="195"/>
      <c r="C41" s="22"/>
      <c r="D41" s="29"/>
      <c r="E41" s="59"/>
      <c r="F41" s="29"/>
      <c r="G41" s="73"/>
      <c r="H41" s="62"/>
      <c r="I41" s="63"/>
      <c r="J41" s="64"/>
      <c r="K41" s="173"/>
      <c r="M41" s="150"/>
      <c r="N41" s="145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7"/>
      <c r="R41" s="13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2"/>
      <c r="AB41" s="143"/>
    </row>
    <row r="42" spans="1:28" ht="15" customHeight="1" x14ac:dyDescent="0.15">
      <c r="A42" s="123">
        <v>26</v>
      </c>
      <c r="B42" s="125" t="s">
        <v>67</v>
      </c>
      <c r="C42" s="21"/>
      <c r="D42" s="27"/>
      <c r="E42" s="58"/>
      <c r="F42" s="71"/>
      <c r="G42" s="37"/>
      <c r="H42" s="24"/>
      <c r="I42" s="61"/>
      <c r="J42" s="38"/>
      <c r="K42" s="127"/>
      <c r="M42" s="151">
        <f>IF(A42=0,"",A42)</f>
        <v>26</v>
      </c>
      <c r="N42" s="152" t="str">
        <f>IF(B42=0,"",B42)</f>
        <v>木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6" t="str">
        <f>IF(AA42=0,"",IF(AA42&gt;8,"入力ミス",AA42))</f>
        <v/>
      </c>
      <c r="R42" s="129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1">
        <f>SUM(Y42:Y43)</f>
        <v>0</v>
      </c>
      <c r="AB42" s="142">
        <f>SUM(Z42:Z43)</f>
        <v>0</v>
      </c>
    </row>
    <row r="43" spans="1:28" ht="15" customHeight="1" x14ac:dyDescent="0.15">
      <c r="A43" s="184"/>
      <c r="B43" s="195"/>
      <c r="C43" s="22"/>
      <c r="D43" s="29"/>
      <c r="E43" s="59"/>
      <c r="F43" s="29"/>
      <c r="G43" s="73"/>
      <c r="H43" s="62"/>
      <c r="I43" s="63"/>
      <c r="J43" s="64"/>
      <c r="K43" s="173"/>
      <c r="M43" s="150"/>
      <c r="N43" s="145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7"/>
      <c r="R43" s="13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2"/>
      <c r="AB43" s="143"/>
    </row>
    <row r="44" spans="1:28" ht="15" customHeight="1" x14ac:dyDescent="0.15">
      <c r="A44" s="123">
        <v>27</v>
      </c>
      <c r="B44" s="125" t="s">
        <v>68</v>
      </c>
      <c r="C44" s="21"/>
      <c r="D44" s="27"/>
      <c r="E44" s="58"/>
      <c r="F44" s="71"/>
      <c r="G44" s="37"/>
      <c r="H44" s="24"/>
      <c r="I44" s="61"/>
      <c r="J44" s="38"/>
      <c r="K44" s="127"/>
      <c r="M44" s="151">
        <f>IF(A44=0,"",A44)</f>
        <v>27</v>
      </c>
      <c r="N44" s="152" t="str">
        <f>IF(B44=0,"",B44)</f>
        <v>金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6" t="str">
        <f>IF(AA44=0,"",IF(AA44&gt;8,"入力ミス",AA44))</f>
        <v/>
      </c>
      <c r="R44" s="129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1">
        <f>SUM(Y44:Y45)</f>
        <v>0</v>
      </c>
      <c r="AB44" s="142">
        <f>SUM(Z44:Z45)</f>
        <v>0</v>
      </c>
    </row>
    <row r="45" spans="1:28" ht="15" customHeight="1" x14ac:dyDescent="0.15">
      <c r="A45" s="184"/>
      <c r="B45" s="195"/>
      <c r="C45" s="22"/>
      <c r="D45" s="29"/>
      <c r="E45" s="59"/>
      <c r="F45" s="29"/>
      <c r="G45" s="73"/>
      <c r="H45" s="62"/>
      <c r="I45" s="63"/>
      <c r="J45" s="64"/>
      <c r="K45" s="173"/>
      <c r="M45" s="149"/>
      <c r="N45" s="14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7"/>
      <c r="R45" s="13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2"/>
      <c r="AB45" s="143"/>
    </row>
    <row r="46" spans="1:28" ht="15" customHeight="1" x14ac:dyDescent="0.15">
      <c r="A46" s="123">
        <v>30</v>
      </c>
      <c r="B46" s="125" t="s">
        <v>45</v>
      </c>
      <c r="C46" s="21"/>
      <c r="D46" s="27"/>
      <c r="E46" s="58"/>
      <c r="F46" s="71"/>
      <c r="G46" s="37"/>
      <c r="H46" s="24"/>
      <c r="I46" s="61"/>
      <c r="J46" s="38"/>
      <c r="K46" s="127"/>
      <c r="M46" s="151">
        <f>IF(A46=0,"",A46)</f>
        <v>30</v>
      </c>
      <c r="N46" s="152" t="str">
        <f>IF(B46=0,"",B46)</f>
        <v>木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6" t="str">
        <f>IF(AA46=0,"",IF(AA46&gt;8,"入力ミス",AA46))</f>
        <v/>
      </c>
      <c r="R46" s="129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1">
        <f>SUM(Y46:Y47)</f>
        <v>0</v>
      </c>
      <c r="AB46" s="142">
        <f>SUM(Z46:Z47)</f>
        <v>0</v>
      </c>
    </row>
    <row r="47" spans="1:28" ht="15" customHeight="1" x14ac:dyDescent="0.15">
      <c r="A47" s="184"/>
      <c r="B47" s="195"/>
      <c r="C47" s="22"/>
      <c r="D47" s="29"/>
      <c r="E47" s="59"/>
      <c r="F47" s="29"/>
      <c r="G47" s="73"/>
      <c r="H47" s="62"/>
      <c r="I47" s="63"/>
      <c r="J47" s="64"/>
      <c r="K47" s="173"/>
      <c r="M47" s="150"/>
      <c r="N47" s="145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7"/>
      <c r="R47" s="13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2"/>
      <c r="AB47" s="143"/>
    </row>
    <row r="48" spans="1:28" ht="15" customHeight="1" x14ac:dyDescent="0.15">
      <c r="A48" s="123"/>
      <c r="B48" s="125"/>
      <c r="C48" s="21"/>
      <c r="D48" s="27"/>
      <c r="E48" s="58"/>
      <c r="F48" s="71"/>
      <c r="G48" s="37"/>
      <c r="H48" s="24"/>
      <c r="I48" s="61"/>
      <c r="J48" s="38"/>
      <c r="K48" s="127"/>
      <c r="M48" s="149" t="str">
        <f>IF(A48=0,"",A48)</f>
        <v/>
      </c>
      <c r="N48" s="144" t="str">
        <f>IF(B48=0,"",B48)</f>
        <v/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46" t="str">
        <f>IF(AA48=0,"",IF(AA48&gt;8,"入力ミス",AA48))</f>
        <v/>
      </c>
      <c r="R48" s="129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1">
        <f>SUM(Y48:Y49)</f>
        <v>0</v>
      </c>
      <c r="AB48" s="142">
        <f>SUM(Z48:Z49)</f>
        <v>0</v>
      </c>
    </row>
    <row r="49" spans="1:28" ht="15" customHeight="1" x14ac:dyDescent="0.15">
      <c r="A49" s="184"/>
      <c r="B49" s="195"/>
      <c r="C49" s="22"/>
      <c r="D49" s="29"/>
      <c r="E49" s="59"/>
      <c r="F49" s="29"/>
      <c r="G49" s="73"/>
      <c r="H49" s="62"/>
      <c r="I49" s="63"/>
      <c r="J49" s="64"/>
      <c r="K49" s="173"/>
      <c r="M49" s="150"/>
      <c r="N49" s="145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7"/>
      <c r="R49" s="147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2"/>
      <c r="AB49" s="143"/>
    </row>
    <row r="50" spans="1:28" ht="15" customHeight="1" x14ac:dyDescent="0.15">
      <c r="A50" s="123"/>
      <c r="B50" s="125"/>
      <c r="C50" s="21"/>
      <c r="D50" s="27"/>
      <c r="E50" s="58"/>
      <c r="F50" s="71"/>
      <c r="G50" s="37"/>
      <c r="H50" s="24"/>
      <c r="I50" s="61"/>
      <c r="J50" s="38"/>
      <c r="K50" s="127"/>
      <c r="M50" s="149" t="str">
        <f>IF(A50=0,"",A50)</f>
        <v/>
      </c>
      <c r="N50" s="144" t="str">
        <f>IF(B50=0,"",B50)</f>
        <v/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46" t="str">
        <f>IF(AA50=0,"",IF(AA50&gt;8,"入力ミス",AA50))</f>
        <v/>
      </c>
      <c r="R50" s="129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1">
        <f>SUM(Y50:Y51)</f>
        <v>0</v>
      </c>
      <c r="AB50" s="142">
        <f>SUM(Z50:Z51)</f>
        <v>0</v>
      </c>
    </row>
    <row r="51" spans="1:28" ht="15" customHeight="1" x14ac:dyDescent="0.15">
      <c r="A51" s="184"/>
      <c r="B51" s="195"/>
      <c r="C51" s="22"/>
      <c r="D51" s="29"/>
      <c r="E51" s="59"/>
      <c r="F51" s="29"/>
      <c r="G51" s="73"/>
      <c r="H51" s="62"/>
      <c r="I51" s="63"/>
      <c r="J51" s="64"/>
      <c r="K51" s="173"/>
      <c r="M51" s="150"/>
      <c r="N51" s="145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7"/>
      <c r="R51" s="13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2"/>
      <c r="AB51" s="143"/>
    </row>
    <row r="52" spans="1:28" ht="15" customHeight="1" x14ac:dyDescent="0.15">
      <c r="A52" s="123"/>
      <c r="B52" s="125"/>
      <c r="C52" s="21"/>
      <c r="D52" s="27"/>
      <c r="E52" s="58"/>
      <c r="F52" s="71"/>
      <c r="G52" s="37"/>
      <c r="H52" s="24"/>
      <c r="I52" s="61"/>
      <c r="J52" s="38"/>
      <c r="K52" s="127"/>
      <c r="M52" s="149" t="str">
        <f>IF(A52=0,"",A52)</f>
        <v/>
      </c>
      <c r="N52" s="144" t="str">
        <f>IF(B52=0,"",B52)</f>
        <v/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46" t="str">
        <f>IF(AA52=0,"",IF(AA52&gt;8,"入力ミス",AA52))</f>
        <v/>
      </c>
      <c r="R52" s="147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1">
        <f>SUM(Y52:Y53)</f>
        <v>0</v>
      </c>
      <c r="AB52" s="142">
        <f>SUM(Z52:Z53)</f>
        <v>0</v>
      </c>
    </row>
    <row r="53" spans="1:28" ht="15" customHeight="1" thickBot="1" x14ac:dyDescent="0.2">
      <c r="A53" s="124"/>
      <c r="B53" s="126"/>
      <c r="C53" s="65"/>
      <c r="D53" s="66"/>
      <c r="E53" s="67"/>
      <c r="F53" s="66"/>
      <c r="G53" s="74"/>
      <c r="H53" s="68"/>
      <c r="I53" s="69"/>
      <c r="J53" s="70"/>
      <c r="K53" s="128"/>
      <c r="M53" s="150"/>
      <c r="N53" s="145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7"/>
      <c r="R53" s="148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2"/>
      <c r="AB53" s="14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9">
    <mergeCell ref="A4:C4"/>
    <mergeCell ref="D4:I4"/>
    <mergeCell ref="K48:K49"/>
    <mergeCell ref="K36:K37"/>
    <mergeCell ref="K38:K39"/>
    <mergeCell ref="K40:K41"/>
    <mergeCell ref="K42:K43"/>
    <mergeCell ref="K46:K47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A5:C5"/>
    <mergeCell ref="D5:I6"/>
    <mergeCell ref="A6:A7"/>
    <mergeCell ref="B6:B7"/>
    <mergeCell ref="A2:C3"/>
    <mergeCell ref="D2:F3"/>
    <mergeCell ref="G2:I2"/>
    <mergeCell ref="G3:I3"/>
    <mergeCell ref="K16:K17"/>
    <mergeCell ref="K18:K19"/>
    <mergeCell ref="AA46:AA47"/>
    <mergeCell ref="AB46:AB47"/>
    <mergeCell ref="AA38:AA39"/>
    <mergeCell ref="AB38:AB39"/>
    <mergeCell ref="AA40:AA41"/>
    <mergeCell ref="AB40:AB41"/>
    <mergeCell ref="AA34:AA35"/>
    <mergeCell ref="AB34:AB35"/>
    <mergeCell ref="K30:K31"/>
    <mergeCell ref="K32:K33"/>
    <mergeCell ref="K34:K35"/>
    <mergeCell ref="AA36:AA37"/>
    <mergeCell ref="AB36:AB37"/>
    <mergeCell ref="AA30:AA31"/>
    <mergeCell ref="AB30:AB31"/>
    <mergeCell ref="AA32:AA33"/>
    <mergeCell ref="AB32:AB33"/>
    <mergeCell ref="AB10:AB11"/>
    <mergeCell ref="AB12:AB13"/>
    <mergeCell ref="AB14:AB15"/>
    <mergeCell ref="AA48:AA49"/>
    <mergeCell ref="AB48:AB49"/>
    <mergeCell ref="AA42:AA43"/>
    <mergeCell ref="AB42:AB43"/>
    <mergeCell ref="AA44:AA45"/>
    <mergeCell ref="AB44:AB45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AA16:AA17"/>
    <mergeCell ref="AB16:AB17"/>
    <mergeCell ref="AA12:AA13"/>
    <mergeCell ref="AA14:AA15"/>
    <mergeCell ref="AA10:AA11"/>
    <mergeCell ref="AA18:AA19"/>
    <mergeCell ref="AB18:AB19"/>
    <mergeCell ref="K8:K9"/>
    <mergeCell ref="R10:R11"/>
    <mergeCell ref="R8:R9"/>
    <mergeCell ref="N8:N9"/>
    <mergeCell ref="O8:P9"/>
    <mergeCell ref="Q8:Q9"/>
    <mergeCell ref="M8:M9"/>
    <mergeCell ref="O10:P10"/>
    <mergeCell ref="K10:K11"/>
    <mergeCell ref="G8:J8"/>
    <mergeCell ref="A10:A11"/>
    <mergeCell ref="B10:B11"/>
    <mergeCell ref="C8:F8"/>
    <mergeCell ref="A44:A45"/>
    <mergeCell ref="B44:B45"/>
    <mergeCell ref="A40:A41"/>
    <mergeCell ref="B40:B41"/>
    <mergeCell ref="A42:A43"/>
    <mergeCell ref="B42:B43"/>
    <mergeCell ref="A26:A27"/>
    <mergeCell ref="B26:B27"/>
    <mergeCell ref="A28:A29"/>
    <mergeCell ref="B28:B29"/>
    <mergeCell ref="A30:A31"/>
    <mergeCell ref="B30:B31"/>
    <mergeCell ref="A32:A33"/>
    <mergeCell ref="B32:B33"/>
    <mergeCell ref="A16:A17"/>
    <mergeCell ref="B16:B17"/>
    <mergeCell ref="A18:A19"/>
    <mergeCell ref="B18:B19"/>
    <mergeCell ref="A20:A21"/>
    <mergeCell ref="B20:B21"/>
    <mergeCell ref="A48:A49"/>
    <mergeCell ref="B48:B49"/>
    <mergeCell ref="A46:A47"/>
    <mergeCell ref="B46:B47"/>
    <mergeCell ref="A34:A35"/>
    <mergeCell ref="B34:B35"/>
    <mergeCell ref="A36:A37"/>
    <mergeCell ref="B36:B37"/>
    <mergeCell ref="A38:A39"/>
    <mergeCell ref="B38:B39"/>
    <mergeCell ref="A22:A23"/>
    <mergeCell ref="B22:B23"/>
    <mergeCell ref="A24:A25"/>
    <mergeCell ref="B24:B25"/>
    <mergeCell ref="M44:M45"/>
    <mergeCell ref="N44:N45"/>
    <mergeCell ref="Q44:Q45"/>
    <mergeCell ref="O44:P44"/>
    <mergeCell ref="M46:M47"/>
    <mergeCell ref="N46:N47"/>
    <mergeCell ref="Q46:Q47"/>
    <mergeCell ref="O46:P46"/>
    <mergeCell ref="M32:M33"/>
    <mergeCell ref="N32:N33"/>
    <mergeCell ref="Q32:Q33"/>
    <mergeCell ref="O32:P32"/>
    <mergeCell ref="M34:M35"/>
    <mergeCell ref="N34:N35"/>
    <mergeCell ref="Q34:Q35"/>
    <mergeCell ref="O34:P34"/>
    <mergeCell ref="M36:M37"/>
    <mergeCell ref="N36:N37"/>
    <mergeCell ref="Q36:Q37"/>
    <mergeCell ref="O36:P36"/>
    <mergeCell ref="M48:M49"/>
    <mergeCell ref="N48:N49"/>
    <mergeCell ref="Q48:Q49"/>
    <mergeCell ref="O48:P48"/>
    <mergeCell ref="M38:M39"/>
    <mergeCell ref="N38:N39"/>
    <mergeCell ref="Q38:Q39"/>
    <mergeCell ref="O38:P38"/>
    <mergeCell ref="M40:M41"/>
    <mergeCell ref="N40:N41"/>
    <mergeCell ref="Q40:Q41"/>
    <mergeCell ref="O40:P40"/>
    <mergeCell ref="M42:M43"/>
    <mergeCell ref="N42:N43"/>
    <mergeCell ref="Q42:Q43"/>
    <mergeCell ref="O42:P42"/>
    <mergeCell ref="M26:M27"/>
    <mergeCell ref="N26:N27"/>
    <mergeCell ref="Q26:Q27"/>
    <mergeCell ref="O26:P26"/>
    <mergeCell ref="M28:M29"/>
    <mergeCell ref="N28:N29"/>
    <mergeCell ref="Q28:Q29"/>
    <mergeCell ref="O28:P28"/>
    <mergeCell ref="M30:M31"/>
    <mergeCell ref="N30:N31"/>
    <mergeCell ref="Q30:Q31"/>
    <mergeCell ref="O30:P30"/>
    <mergeCell ref="Q20:Q21"/>
    <mergeCell ref="O20:P20"/>
    <mergeCell ref="M22:M23"/>
    <mergeCell ref="N22:N23"/>
    <mergeCell ref="Q22:Q23"/>
    <mergeCell ref="O22:P22"/>
    <mergeCell ref="M24:M25"/>
    <mergeCell ref="N24:N25"/>
    <mergeCell ref="Q24:Q25"/>
    <mergeCell ref="O24:P24"/>
    <mergeCell ref="P4:P6"/>
    <mergeCell ref="M12:M13"/>
    <mergeCell ref="M16:M17"/>
    <mergeCell ref="N16:N17"/>
    <mergeCell ref="Q16:Q17"/>
    <mergeCell ref="O16:P16"/>
    <mergeCell ref="Q14:Q15"/>
    <mergeCell ref="O14:P14"/>
    <mergeCell ref="M18:M19"/>
    <mergeCell ref="N18:N19"/>
    <mergeCell ref="Q18:Q19"/>
    <mergeCell ref="O18:P18"/>
    <mergeCell ref="A8:A9"/>
    <mergeCell ref="B8:B9"/>
    <mergeCell ref="R24:R25"/>
    <mergeCell ref="R28:R29"/>
    <mergeCell ref="R12:R13"/>
    <mergeCell ref="R14:R15"/>
    <mergeCell ref="R16:R17"/>
    <mergeCell ref="R18:R19"/>
    <mergeCell ref="R20:R21"/>
    <mergeCell ref="R22:R23"/>
    <mergeCell ref="A12:A13"/>
    <mergeCell ref="O12:P12"/>
    <mergeCell ref="M14:M15"/>
    <mergeCell ref="N14:N15"/>
    <mergeCell ref="B12:B13"/>
    <mergeCell ref="A14:A15"/>
    <mergeCell ref="B14:B15"/>
    <mergeCell ref="N12:N13"/>
    <mergeCell ref="Q12:Q13"/>
    <mergeCell ref="M10:M11"/>
    <mergeCell ref="N10:N11"/>
    <mergeCell ref="Q10:Q11"/>
    <mergeCell ref="M20:M21"/>
    <mergeCell ref="N20:N21"/>
    <mergeCell ref="AA52:AA53"/>
    <mergeCell ref="AB52:AB53"/>
    <mergeCell ref="N52:N53"/>
    <mergeCell ref="O52:P52"/>
    <mergeCell ref="Q52:Q53"/>
    <mergeCell ref="R52:R53"/>
    <mergeCell ref="M52:M53"/>
    <mergeCell ref="A50:A51"/>
    <mergeCell ref="B50:B51"/>
    <mergeCell ref="K50:K51"/>
    <mergeCell ref="A52:A53"/>
    <mergeCell ref="B52:B53"/>
    <mergeCell ref="K52:K53"/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M1:R1"/>
    <mergeCell ref="Q2:R2"/>
    <mergeCell ref="Q3:R3"/>
    <mergeCell ref="Q4:R6"/>
  </mergeCells>
  <phoneticPr fontId="2"/>
  <conditionalFormatting sqref="Q1:Q1048576">
    <cfRule type="cellIs" dxfId="4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AB54"/>
  <sheetViews>
    <sheetView zoomScaleNormal="100" workbookViewId="0">
      <selection activeCell="B46" sqref="B46:B53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18" t="s">
        <v>25</v>
      </c>
      <c r="B1" s="119"/>
      <c r="C1" s="118" t="str">
        <f>IF(Q10=0,"",""&amp;DBCS(SUM(Q10:Q53)))</f>
        <v>０</v>
      </c>
      <c r="D1" s="120"/>
      <c r="E1" s="51" t="s">
        <v>18</v>
      </c>
      <c r="F1" s="113" t="s">
        <v>22</v>
      </c>
      <c r="G1" s="113"/>
      <c r="H1" s="232" t="str">
        <f>DBCS(SUM(Q10:Q53)+SUM('9月分'!Q10:Q53)+SUM('11月分'!Q10:Q53)+SUM('12月分'!Q10:Q53)+SUM('1月分'!Q10:Q53))</f>
        <v>０</v>
      </c>
      <c r="I1" s="233"/>
      <c r="M1" s="116" t="s">
        <v>58</v>
      </c>
      <c r="N1" s="117"/>
      <c r="O1" s="117"/>
      <c r="P1" s="117"/>
      <c r="Q1" s="117"/>
      <c r="R1" s="117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8"/>
      <c r="Q2" s="133" t="str">
        <f>IF('9月分'!G3=0,"",'9月分'!G3&amp;"　　　")</f>
        <v>　　　</v>
      </c>
      <c r="R2" s="133"/>
      <c r="S2" s="101"/>
      <c r="T2" s="101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IF('9月分'!D4=0,"( 学番　　　　　)","( 学番　"&amp;'9月分'!D4&amp;" "&amp;"）")</f>
        <v>( 学番　　　　　)</v>
      </c>
      <c r="Q3" s="102" t="str">
        <f>IF('9月分'!D2=0,"","氏名　　　　"&amp;'9月分'!D2&amp;"　　"              )</f>
        <v/>
      </c>
      <c r="R3" s="102"/>
      <c r="S3" s="102"/>
      <c r="T3" s="10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68" t="s">
        <v>37</v>
      </c>
      <c r="Q4" s="135">
        <f>'9月分'!D5</f>
        <v>0</v>
      </c>
      <c r="R4" s="135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68"/>
      <c r="Q5" s="135"/>
      <c r="R5" s="135"/>
      <c r="U5" s="13"/>
      <c r="V5" s="13"/>
      <c r="W5" s="13"/>
      <c r="X5" s="13"/>
    </row>
    <row r="6" spans="1:28" ht="14.25" customHeight="1" x14ac:dyDescent="0.15">
      <c r="A6" s="183">
        <v>10</v>
      </c>
      <c r="B6" s="185" t="s">
        <v>5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10</v>
      </c>
      <c r="O6" s="1" t="s">
        <v>5</v>
      </c>
      <c r="P6" s="168"/>
      <c r="Q6" s="135"/>
      <c r="R6" s="135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84"/>
      <c r="B7" s="177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6" t="s">
        <v>6</v>
      </c>
      <c r="B8" s="176" t="s">
        <v>1</v>
      </c>
      <c r="C8" s="192" t="s">
        <v>24</v>
      </c>
      <c r="D8" s="193"/>
      <c r="E8" s="193"/>
      <c r="F8" s="193"/>
      <c r="G8" s="236" t="s">
        <v>4</v>
      </c>
      <c r="H8" s="193"/>
      <c r="I8" s="193"/>
      <c r="J8" s="194"/>
      <c r="K8" s="196" t="s">
        <v>11</v>
      </c>
      <c r="M8" s="169" t="s">
        <v>0</v>
      </c>
      <c r="N8" s="201" t="s">
        <v>1</v>
      </c>
      <c r="O8" s="203" t="s">
        <v>3</v>
      </c>
      <c r="P8" s="204"/>
      <c r="Q8" s="203" t="s">
        <v>10</v>
      </c>
      <c r="R8" s="199" t="s">
        <v>12</v>
      </c>
    </row>
    <row r="9" spans="1:28" ht="15" customHeight="1" x14ac:dyDescent="0.15">
      <c r="A9" s="167"/>
      <c r="B9" s="177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97"/>
      <c r="M9" s="170"/>
      <c r="N9" s="202"/>
      <c r="O9" s="205"/>
      <c r="P9" s="206"/>
      <c r="Q9" s="205"/>
      <c r="R9" s="200"/>
    </row>
    <row r="10" spans="1:28" ht="15" customHeight="1" x14ac:dyDescent="0.15">
      <c r="A10" s="234">
        <v>1</v>
      </c>
      <c r="B10" s="235" t="s">
        <v>19</v>
      </c>
      <c r="C10" s="21"/>
      <c r="D10" s="27"/>
      <c r="E10" s="58"/>
      <c r="F10" s="71"/>
      <c r="G10" s="37"/>
      <c r="H10" s="24"/>
      <c r="I10" s="61"/>
      <c r="J10" s="38"/>
      <c r="K10" s="127"/>
      <c r="M10" s="174">
        <f>IF(A10=0,"",A10)</f>
        <v>1</v>
      </c>
      <c r="N10" s="207" t="str">
        <f>IF(B10=0,"",B10)</f>
        <v>火</v>
      </c>
      <c r="O10" s="171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2"/>
      <c r="Q10" s="208" t="str">
        <f>IF(AA10=0,"",IF(AA10&gt;8,"入力ミス",AA10))</f>
        <v/>
      </c>
      <c r="R10" s="198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1">
        <f>SUM(Y10:Y11)</f>
        <v>0</v>
      </c>
      <c r="AB10" s="142">
        <f>SUM(Z10:Z11)</f>
        <v>0</v>
      </c>
    </row>
    <row r="11" spans="1:28" ht="15" customHeight="1" x14ac:dyDescent="0.15">
      <c r="A11" s="234"/>
      <c r="B11" s="235"/>
      <c r="C11" s="22"/>
      <c r="D11" s="29"/>
      <c r="E11" s="59"/>
      <c r="F11" s="29"/>
      <c r="G11" s="73"/>
      <c r="H11" s="62"/>
      <c r="I11" s="63"/>
      <c r="J11" s="64"/>
      <c r="K11" s="173"/>
      <c r="M11" s="150"/>
      <c r="N11" s="145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7"/>
      <c r="R11" s="13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2"/>
      <c r="AB11" s="143"/>
    </row>
    <row r="12" spans="1:28" ht="15" customHeight="1" x14ac:dyDescent="0.15">
      <c r="A12" s="234">
        <v>2</v>
      </c>
      <c r="B12" s="235" t="s">
        <v>66</v>
      </c>
      <c r="C12" s="21"/>
      <c r="D12" s="27"/>
      <c r="E12" s="58"/>
      <c r="F12" s="71"/>
      <c r="G12" s="37"/>
      <c r="H12" s="24"/>
      <c r="I12" s="61"/>
      <c r="J12" s="38"/>
      <c r="K12" s="127"/>
      <c r="M12" s="151">
        <f>IF(A12=0,"",A12)</f>
        <v>2</v>
      </c>
      <c r="N12" s="152" t="str">
        <f>IF(B12=0,"",B12)</f>
        <v>水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6" t="str">
        <f>IF(AA12=0,"",IF(AA12&gt;8,"入力ミス",AA12))</f>
        <v/>
      </c>
      <c r="R12" s="129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1">
        <f>SUM(Y12:Y13)</f>
        <v>0</v>
      </c>
      <c r="AB12" s="142">
        <f>SUM(Z12:Z13)</f>
        <v>0</v>
      </c>
    </row>
    <row r="13" spans="1:28" ht="15" customHeight="1" x14ac:dyDescent="0.15">
      <c r="A13" s="234"/>
      <c r="B13" s="235"/>
      <c r="C13" s="22"/>
      <c r="D13" s="29"/>
      <c r="E13" s="59"/>
      <c r="F13" s="29"/>
      <c r="G13" s="73"/>
      <c r="H13" s="62"/>
      <c r="I13" s="63"/>
      <c r="J13" s="64"/>
      <c r="K13" s="173"/>
      <c r="M13" s="149"/>
      <c r="N13" s="14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6"/>
      <c r="R13" s="13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2"/>
      <c r="AB13" s="143"/>
    </row>
    <row r="14" spans="1:28" ht="15" customHeight="1" x14ac:dyDescent="0.15">
      <c r="A14" s="234">
        <v>3</v>
      </c>
      <c r="B14" s="235" t="s">
        <v>67</v>
      </c>
      <c r="C14" s="21"/>
      <c r="D14" s="27"/>
      <c r="E14" s="58"/>
      <c r="F14" s="71"/>
      <c r="G14" s="37"/>
      <c r="H14" s="24"/>
      <c r="I14" s="61"/>
      <c r="J14" s="38"/>
      <c r="K14" s="127"/>
      <c r="M14" s="151">
        <f>IF(A14=0,"",A14)</f>
        <v>3</v>
      </c>
      <c r="N14" s="152" t="str">
        <f>IF(B14=0,"",B14)</f>
        <v>木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6" t="str">
        <f>IF(AA14=0,"",IF(AA14&gt;8,"入力ミス",AA14))</f>
        <v/>
      </c>
      <c r="R14" s="129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1">
        <f>SUM(Y14:Y15)</f>
        <v>0</v>
      </c>
      <c r="AB14" s="142">
        <f>SUM(Z14:Z15)</f>
        <v>0</v>
      </c>
    </row>
    <row r="15" spans="1:28" ht="15" customHeight="1" x14ac:dyDescent="0.15">
      <c r="A15" s="234"/>
      <c r="B15" s="235"/>
      <c r="C15" s="22"/>
      <c r="D15" s="29"/>
      <c r="E15" s="59"/>
      <c r="F15" s="29"/>
      <c r="G15" s="73"/>
      <c r="H15" s="62"/>
      <c r="I15" s="63"/>
      <c r="J15" s="64"/>
      <c r="K15" s="173"/>
      <c r="M15" s="150"/>
      <c r="N15" s="145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7"/>
      <c r="R15" s="13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2"/>
      <c r="AB15" s="143"/>
    </row>
    <row r="16" spans="1:28" ht="15" customHeight="1" x14ac:dyDescent="0.15">
      <c r="A16" s="234">
        <v>4</v>
      </c>
      <c r="B16" s="235" t="s">
        <v>68</v>
      </c>
      <c r="C16" s="21"/>
      <c r="D16" s="27"/>
      <c r="E16" s="58"/>
      <c r="F16" s="71"/>
      <c r="G16" s="37"/>
      <c r="H16" s="24"/>
      <c r="I16" s="61"/>
      <c r="J16" s="38"/>
      <c r="K16" s="127"/>
      <c r="M16" s="149">
        <f>IF(A16=0,"",A16)</f>
        <v>4</v>
      </c>
      <c r="N16" s="144" t="str">
        <f>IF(B16=0,"",B16)</f>
        <v>金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6" t="str">
        <f>IF(AA16=0,"",IF(AA16&gt;8,"入力ミス",AA16))</f>
        <v/>
      </c>
      <c r="R16" s="129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1">
        <f>SUM(Y16:Y17)</f>
        <v>0</v>
      </c>
      <c r="AB16" s="142">
        <f>SUM(Z16:Z17)</f>
        <v>0</v>
      </c>
    </row>
    <row r="17" spans="1:28" ht="15" customHeight="1" x14ac:dyDescent="0.15">
      <c r="A17" s="234"/>
      <c r="B17" s="235"/>
      <c r="C17" s="22"/>
      <c r="D17" s="29"/>
      <c r="E17" s="59"/>
      <c r="F17" s="29"/>
      <c r="G17" s="73"/>
      <c r="H17" s="62"/>
      <c r="I17" s="63"/>
      <c r="J17" s="64"/>
      <c r="K17" s="173"/>
      <c r="M17" s="149"/>
      <c r="N17" s="14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7"/>
      <c r="R17" s="13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2"/>
      <c r="AB17" s="143"/>
    </row>
    <row r="18" spans="1:28" ht="15" customHeight="1" x14ac:dyDescent="0.15">
      <c r="A18" s="123">
        <v>7</v>
      </c>
      <c r="B18" s="235" t="s">
        <v>42</v>
      </c>
      <c r="C18" s="21"/>
      <c r="D18" s="27"/>
      <c r="E18" s="58"/>
      <c r="F18" s="71"/>
      <c r="G18" s="37"/>
      <c r="H18" s="24"/>
      <c r="I18" s="61"/>
      <c r="J18" s="38"/>
      <c r="K18" s="127"/>
      <c r="M18" s="151">
        <f>IF(A18=0,"",A18)</f>
        <v>7</v>
      </c>
      <c r="N18" s="152" t="str">
        <f>IF(B18=0,"",B18)</f>
        <v>月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6" t="str">
        <f>IF(AA18=0,"",IF(AA18&gt;8,"入力ミス",AA18))</f>
        <v/>
      </c>
      <c r="R18" s="129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1">
        <f>SUM(Y18:Y19)</f>
        <v>0</v>
      </c>
      <c r="AB18" s="142">
        <f>SUM(Z18:Z19)</f>
        <v>0</v>
      </c>
    </row>
    <row r="19" spans="1:28" ht="15" customHeight="1" x14ac:dyDescent="0.15">
      <c r="A19" s="184"/>
      <c r="B19" s="235"/>
      <c r="C19" s="22"/>
      <c r="D19" s="29"/>
      <c r="E19" s="59"/>
      <c r="F19" s="29"/>
      <c r="G19" s="73"/>
      <c r="H19" s="62"/>
      <c r="I19" s="63"/>
      <c r="J19" s="64"/>
      <c r="K19" s="173"/>
      <c r="M19" s="150"/>
      <c r="N19" s="145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7"/>
      <c r="R19" s="13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2"/>
      <c r="AB19" s="143"/>
    </row>
    <row r="20" spans="1:28" ht="15" customHeight="1" x14ac:dyDescent="0.15">
      <c r="A20" s="123">
        <v>8</v>
      </c>
      <c r="B20" s="235" t="s">
        <v>65</v>
      </c>
      <c r="C20" s="21"/>
      <c r="D20" s="27"/>
      <c r="E20" s="58"/>
      <c r="F20" s="71"/>
      <c r="G20" s="37"/>
      <c r="H20" s="24"/>
      <c r="I20" s="61"/>
      <c r="J20" s="38"/>
      <c r="K20" s="127"/>
      <c r="M20" s="149">
        <f>IF(A20=0,"",A20)</f>
        <v>8</v>
      </c>
      <c r="N20" s="144" t="str">
        <f>IF(B20=0,"",B20)</f>
        <v>火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6" t="str">
        <f>IF(AA20=0,"",IF(AA20&gt;8,"入力ミス",AA20))</f>
        <v/>
      </c>
      <c r="R20" s="129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1">
        <f>SUM(Y20:Y21)</f>
        <v>0</v>
      </c>
      <c r="AB20" s="142">
        <f>SUM(Z20:Z21)</f>
        <v>0</v>
      </c>
    </row>
    <row r="21" spans="1:28" ht="15" customHeight="1" x14ac:dyDescent="0.15">
      <c r="A21" s="184"/>
      <c r="B21" s="235"/>
      <c r="C21" s="22"/>
      <c r="D21" s="29"/>
      <c r="E21" s="59"/>
      <c r="F21" s="29"/>
      <c r="G21" s="73"/>
      <c r="H21" s="62"/>
      <c r="I21" s="63"/>
      <c r="J21" s="64"/>
      <c r="K21" s="173"/>
      <c r="M21" s="149"/>
      <c r="N21" s="14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7"/>
      <c r="R21" s="13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2"/>
      <c r="AB21" s="143"/>
    </row>
    <row r="22" spans="1:28" ht="15" customHeight="1" x14ac:dyDescent="0.15">
      <c r="A22" s="123">
        <v>9</v>
      </c>
      <c r="B22" s="235" t="s">
        <v>66</v>
      </c>
      <c r="C22" s="21"/>
      <c r="D22" s="27"/>
      <c r="E22" s="58"/>
      <c r="F22" s="71"/>
      <c r="G22" s="37"/>
      <c r="H22" s="24"/>
      <c r="I22" s="61"/>
      <c r="J22" s="38"/>
      <c r="K22" s="127"/>
      <c r="M22" s="151">
        <f>IF(A22=0,"",A22)</f>
        <v>9</v>
      </c>
      <c r="N22" s="152" t="str">
        <f>IF(B22=0,"",B22)</f>
        <v>水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6" t="str">
        <f>IF(AA22=0,"",IF(AA22&gt;8,"入力ミス",AA22))</f>
        <v/>
      </c>
      <c r="R22" s="129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1">
        <f>SUM(Y22:Y23)</f>
        <v>0</v>
      </c>
      <c r="AB22" s="142">
        <f>SUM(Z22:Z23)</f>
        <v>0</v>
      </c>
    </row>
    <row r="23" spans="1:28" ht="15" customHeight="1" x14ac:dyDescent="0.15">
      <c r="A23" s="184"/>
      <c r="B23" s="235"/>
      <c r="C23" s="22"/>
      <c r="D23" s="29"/>
      <c r="E23" s="59"/>
      <c r="F23" s="29"/>
      <c r="G23" s="73"/>
      <c r="H23" s="62"/>
      <c r="I23" s="63"/>
      <c r="J23" s="64"/>
      <c r="K23" s="173"/>
      <c r="M23" s="150"/>
      <c r="N23" s="145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7"/>
      <c r="R23" s="13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2"/>
      <c r="AB23" s="143"/>
    </row>
    <row r="24" spans="1:28" ht="15" customHeight="1" x14ac:dyDescent="0.15">
      <c r="A24" s="123">
        <v>10</v>
      </c>
      <c r="B24" s="235" t="s">
        <v>67</v>
      </c>
      <c r="C24" s="21"/>
      <c r="D24" s="27"/>
      <c r="E24" s="58"/>
      <c r="F24" s="71"/>
      <c r="G24" s="37"/>
      <c r="H24" s="24"/>
      <c r="I24" s="61"/>
      <c r="J24" s="38"/>
      <c r="K24" s="127"/>
      <c r="M24" s="149">
        <f>IF(A24=0,"",A24)</f>
        <v>10</v>
      </c>
      <c r="N24" s="144" t="str">
        <f>IF(B24=0,"",B24)</f>
        <v>木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6" t="str">
        <f>IF(AA24=0,"",IF(AA24&gt;8,"入力ミス",AA24))</f>
        <v/>
      </c>
      <c r="R24" s="129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1">
        <f>SUM(Y24:Y25)</f>
        <v>0</v>
      </c>
      <c r="AB24" s="142">
        <f>SUM(Z24:Z25)</f>
        <v>0</v>
      </c>
    </row>
    <row r="25" spans="1:28" ht="15" customHeight="1" x14ac:dyDescent="0.15">
      <c r="A25" s="184"/>
      <c r="B25" s="235"/>
      <c r="C25" s="22"/>
      <c r="D25" s="29"/>
      <c r="E25" s="59"/>
      <c r="F25" s="29"/>
      <c r="G25" s="73"/>
      <c r="H25" s="62"/>
      <c r="I25" s="63"/>
      <c r="J25" s="64"/>
      <c r="K25" s="173"/>
      <c r="M25" s="149"/>
      <c r="N25" s="14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7"/>
      <c r="R25" s="13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2"/>
      <c r="AB25" s="143"/>
    </row>
    <row r="26" spans="1:28" ht="15" customHeight="1" x14ac:dyDescent="0.15">
      <c r="A26" s="123">
        <v>11</v>
      </c>
      <c r="B26" s="235" t="s">
        <v>68</v>
      </c>
      <c r="C26" s="21"/>
      <c r="D26" s="27"/>
      <c r="E26" s="58"/>
      <c r="F26" s="71"/>
      <c r="G26" s="37"/>
      <c r="H26" s="24"/>
      <c r="I26" s="61"/>
      <c r="J26" s="38"/>
      <c r="K26" s="127"/>
      <c r="M26" s="151">
        <f>IF(A26=0,"",A26)</f>
        <v>11</v>
      </c>
      <c r="N26" s="152" t="str">
        <f>IF(B26=0,"",B26)</f>
        <v>金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6" t="str">
        <f>IF(AA26=0,"",IF(AA26&gt;8,"入力ミス",AA26))</f>
        <v/>
      </c>
      <c r="R26" s="129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1">
        <f>SUM(Y26:Y27)</f>
        <v>0</v>
      </c>
      <c r="AB26" s="142">
        <f>SUM(Z26:Z27)</f>
        <v>0</v>
      </c>
    </row>
    <row r="27" spans="1:28" ht="15" customHeight="1" x14ac:dyDescent="0.15">
      <c r="A27" s="184"/>
      <c r="B27" s="235"/>
      <c r="C27" s="22"/>
      <c r="D27" s="29"/>
      <c r="E27" s="59"/>
      <c r="F27" s="29"/>
      <c r="G27" s="73"/>
      <c r="H27" s="62"/>
      <c r="I27" s="63"/>
      <c r="J27" s="64"/>
      <c r="K27" s="173"/>
      <c r="M27" s="150"/>
      <c r="N27" s="145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7"/>
      <c r="R27" s="13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2"/>
      <c r="AB27" s="143"/>
    </row>
    <row r="28" spans="1:28" ht="15" customHeight="1" x14ac:dyDescent="0.15">
      <c r="A28" s="123">
        <v>15</v>
      </c>
      <c r="B28" s="125" t="s">
        <v>19</v>
      </c>
      <c r="C28" s="21"/>
      <c r="D28" s="27"/>
      <c r="E28" s="58"/>
      <c r="F28" s="71"/>
      <c r="G28" s="37"/>
      <c r="H28" s="24"/>
      <c r="I28" s="61"/>
      <c r="J28" s="38"/>
      <c r="K28" s="127"/>
      <c r="M28" s="151">
        <f>IF(A28=0,"",A28)</f>
        <v>15</v>
      </c>
      <c r="N28" s="152" t="str">
        <f>IF(B28=0,"",B28)</f>
        <v>火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6" t="str">
        <f>IF(AA28=0,"",IF(AA28&gt;8,"入力ミス",AA28))</f>
        <v/>
      </c>
      <c r="R28" s="129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1">
        <f>SUM(Y28:Y29)</f>
        <v>0</v>
      </c>
      <c r="AB28" s="142">
        <f>SUM(Z28:Z29)</f>
        <v>0</v>
      </c>
    </row>
    <row r="29" spans="1:28" ht="15" customHeight="1" x14ac:dyDescent="0.15">
      <c r="A29" s="184"/>
      <c r="B29" s="195"/>
      <c r="C29" s="22"/>
      <c r="D29" s="29"/>
      <c r="E29" s="59"/>
      <c r="F29" s="29"/>
      <c r="G29" s="73"/>
      <c r="H29" s="62"/>
      <c r="I29" s="63"/>
      <c r="J29" s="64"/>
      <c r="K29" s="173"/>
      <c r="M29" s="150"/>
      <c r="N29" s="145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7"/>
      <c r="R29" s="13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2"/>
      <c r="AB29" s="143"/>
    </row>
    <row r="30" spans="1:28" ht="15" customHeight="1" x14ac:dyDescent="0.15">
      <c r="A30" s="123">
        <v>16</v>
      </c>
      <c r="B30" s="125" t="s">
        <v>66</v>
      </c>
      <c r="C30" s="21"/>
      <c r="D30" s="27"/>
      <c r="E30" s="58"/>
      <c r="F30" s="71"/>
      <c r="G30" s="37"/>
      <c r="H30" s="24"/>
      <c r="I30" s="61"/>
      <c r="J30" s="38"/>
      <c r="K30" s="127"/>
      <c r="M30" s="151">
        <f>IF(A30=0,"",A30)</f>
        <v>16</v>
      </c>
      <c r="N30" s="152" t="str">
        <f>IF(B30=0,"",B30)</f>
        <v>水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6" t="str">
        <f>IF(AA30=0,"",IF(AA30&gt;8,"入力ミス",AA30))</f>
        <v/>
      </c>
      <c r="R30" s="129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1">
        <f>SUM(Y30:Y31)</f>
        <v>0</v>
      </c>
      <c r="AB30" s="142">
        <f>SUM(Z30:Z31)</f>
        <v>0</v>
      </c>
    </row>
    <row r="31" spans="1:28" ht="15" customHeight="1" x14ac:dyDescent="0.15">
      <c r="A31" s="184"/>
      <c r="B31" s="195"/>
      <c r="C31" s="22"/>
      <c r="D31" s="29"/>
      <c r="E31" s="59"/>
      <c r="F31" s="29"/>
      <c r="G31" s="73"/>
      <c r="H31" s="62"/>
      <c r="I31" s="63"/>
      <c r="J31" s="64"/>
      <c r="K31" s="173"/>
      <c r="M31" s="150"/>
      <c r="N31" s="145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7"/>
      <c r="R31" s="13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2"/>
      <c r="AB31" s="143"/>
    </row>
    <row r="32" spans="1:28" ht="15" customHeight="1" x14ac:dyDescent="0.15">
      <c r="A32" s="123">
        <v>17</v>
      </c>
      <c r="B32" s="125" t="s">
        <v>67</v>
      </c>
      <c r="C32" s="21"/>
      <c r="D32" s="27"/>
      <c r="E32" s="58"/>
      <c r="F32" s="71"/>
      <c r="G32" s="37"/>
      <c r="H32" s="24"/>
      <c r="I32" s="61"/>
      <c r="J32" s="38"/>
      <c r="K32" s="127"/>
      <c r="M32" s="151">
        <f>IF(A32=0,"",A32)</f>
        <v>17</v>
      </c>
      <c r="N32" s="152" t="str">
        <f>IF(B32=0,"",B32)</f>
        <v>木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6" t="str">
        <f>IF(AA32=0,"",IF(AA32&gt;8,"入力ミス",AA32))</f>
        <v/>
      </c>
      <c r="R32" s="129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1">
        <f>SUM(Y32:Y33)</f>
        <v>0</v>
      </c>
      <c r="AB32" s="142">
        <f>SUM(Z32:Z33)</f>
        <v>0</v>
      </c>
    </row>
    <row r="33" spans="1:28" ht="15" customHeight="1" x14ac:dyDescent="0.15">
      <c r="A33" s="184"/>
      <c r="B33" s="195"/>
      <c r="C33" s="22"/>
      <c r="D33" s="29"/>
      <c r="E33" s="59"/>
      <c r="F33" s="29"/>
      <c r="G33" s="73"/>
      <c r="H33" s="62"/>
      <c r="I33" s="63"/>
      <c r="J33" s="64"/>
      <c r="K33" s="173"/>
      <c r="M33" s="150"/>
      <c r="N33" s="145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7"/>
      <c r="R33" s="13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2"/>
      <c r="AB33" s="143"/>
    </row>
    <row r="34" spans="1:28" ht="15" customHeight="1" x14ac:dyDescent="0.15">
      <c r="A34" s="123">
        <v>18</v>
      </c>
      <c r="B34" s="125" t="s">
        <v>68</v>
      </c>
      <c r="C34" s="21"/>
      <c r="D34" s="27"/>
      <c r="E34" s="58"/>
      <c r="F34" s="71"/>
      <c r="G34" s="37"/>
      <c r="H34" s="24"/>
      <c r="I34" s="61"/>
      <c r="J34" s="38"/>
      <c r="K34" s="127"/>
      <c r="M34" s="151">
        <f>IF(A34=0,"",A34)</f>
        <v>18</v>
      </c>
      <c r="N34" s="152" t="str">
        <f>IF(B34=0,"",B34)</f>
        <v>金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6" t="str">
        <f>IF(AA34=0,"",IF(AA34&gt;8,"入力ミス",AA34))</f>
        <v/>
      </c>
      <c r="R34" s="129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1">
        <f>SUM(Y34:Y35)</f>
        <v>0</v>
      </c>
      <c r="AB34" s="142">
        <f>SUM(Z34:Z35)</f>
        <v>0</v>
      </c>
    </row>
    <row r="35" spans="1:28" ht="15" customHeight="1" x14ac:dyDescent="0.15">
      <c r="A35" s="184"/>
      <c r="B35" s="195"/>
      <c r="C35" s="22"/>
      <c r="D35" s="29"/>
      <c r="E35" s="59"/>
      <c r="F35" s="29"/>
      <c r="G35" s="73"/>
      <c r="H35" s="62"/>
      <c r="I35" s="63"/>
      <c r="J35" s="64"/>
      <c r="K35" s="173"/>
      <c r="M35" s="150"/>
      <c r="N35" s="145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7"/>
      <c r="R35" s="13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2"/>
      <c r="AB35" s="143"/>
    </row>
    <row r="36" spans="1:28" ht="15" customHeight="1" x14ac:dyDescent="0.15">
      <c r="A36" s="123">
        <v>21</v>
      </c>
      <c r="B36" s="125" t="s">
        <v>42</v>
      </c>
      <c r="C36" s="21"/>
      <c r="D36" s="27"/>
      <c r="E36" s="58"/>
      <c r="F36" s="71"/>
      <c r="G36" s="37"/>
      <c r="H36" s="24"/>
      <c r="I36" s="61"/>
      <c r="J36" s="38"/>
      <c r="K36" s="127"/>
      <c r="M36" s="151">
        <f>IF(A36=0,"",A36)</f>
        <v>21</v>
      </c>
      <c r="N36" s="152" t="str">
        <f>IF(B36=0,"",B36)</f>
        <v>月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6" t="str">
        <f>IF(AA36=0,"",IF(AA36&gt;8,"入力ミス",AA36))</f>
        <v/>
      </c>
      <c r="R36" s="129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1">
        <f>SUM(Y36:Y37)</f>
        <v>0</v>
      </c>
      <c r="AB36" s="142">
        <f>SUM(Z36:Z37)</f>
        <v>0</v>
      </c>
    </row>
    <row r="37" spans="1:28" ht="15" customHeight="1" x14ac:dyDescent="0.15">
      <c r="A37" s="184"/>
      <c r="B37" s="195"/>
      <c r="C37" s="22"/>
      <c r="D37" s="29"/>
      <c r="E37" s="59"/>
      <c r="F37" s="29"/>
      <c r="G37" s="73"/>
      <c r="H37" s="62"/>
      <c r="I37" s="63"/>
      <c r="J37" s="64"/>
      <c r="K37" s="173"/>
      <c r="M37" s="150"/>
      <c r="N37" s="145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7"/>
      <c r="R37" s="13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2"/>
      <c r="AB37" s="143"/>
    </row>
    <row r="38" spans="1:28" ht="15" customHeight="1" x14ac:dyDescent="0.15">
      <c r="A38" s="123">
        <v>22</v>
      </c>
      <c r="B38" s="125" t="s">
        <v>65</v>
      </c>
      <c r="C38" s="21"/>
      <c r="D38" s="27"/>
      <c r="E38" s="58"/>
      <c r="F38" s="71"/>
      <c r="G38" s="37"/>
      <c r="H38" s="24"/>
      <c r="I38" s="61"/>
      <c r="J38" s="38"/>
      <c r="K38" s="127"/>
      <c r="M38" s="151">
        <f>IF(A38=0,"",A38)</f>
        <v>22</v>
      </c>
      <c r="N38" s="152" t="str">
        <f>IF(B38=0,"",B38)</f>
        <v>火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6" t="str">
        <f>IF(AA38=0,"",IF(AA38&gt;8,"入力ミス",AA38))</f>
        <v/>
      </c>
      <c r="R38" s="129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1">
        <f>SUM(Y38:Y39)</f>
        <v>0</v>
      </c>
      <c r="AB38" s="142">
        <f>SUM(Z38:Z39)</f>
        <v>0</v>
      </c>
    </row>
    <row r="39" spans="1:28" ht="15" customHeight="1" x14ac:dyDescent="0.15">
      <c r="A39" s="184"/>
      <c r="B39" s="195"/>
      <c r="C39" s="22"/>
      <c r="D39" s="29"/>
      <c r="E39" s="59"/>
      <c r="F39" s="29"/>
      <c r="G39" s="73"/>
      <c r="H39" s="62"/>
      <c r="I39" s="63"/>
      <c r="J39" s="64"/>
      <c r="K39" s="173"/>
      <c r="M39" s="150"/>
      <c r="N39" s="145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7"/>
      <c r="R39" s="13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2"/>
      <c r="AB39" s="143"/>
    </row>
    <row r="40" spans="1:28" ht="15" customHeight="1" x14ac:dyDescent="0.15">
      <c r="A40" s="123">
        <v>23</v>
      </c>
      <c r="B40" s="125" t="s">
        <v>66</v>
      </c>
      <c r="C40" s="21"/>
      <c r="D40" s="27"/>
      <c r="E40" s="58"/>
      <c r="F40" s="71"/>
      <c r="G40" s="37"/>
      <c r="H40" s="24"/>
      <c r="I40" s="61"/>
      <c r="J40" s="38"/>
      <c r="K40" s="127"/>
      <c r="M40" s="151">
        <f>IF(A40=0,"",A40)</f>
        <v>23</v>
      </c>
      <c r="N40" s="152" t="str">
        <f>IF(B40=0,"",B40)</f>
        <v>水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6" t="str">
        <f>IF(AA40=0,"",IF(AA40&gt;8,"入力ミス",AA40))</f>
        <v/>
      </c>
      <c r="R40" s="129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1">
        <f>SUM(Y40:Y41)</f>
        <v>0</v>
      </c>
      <c r="AB40" s="142">
        <f>SUM(Z40:Z41)</f>
        <v>0</v>
      </c>
    </row>
    <row r="41" spans="1:28" ht="15" customHeight="1" x14ac:dyDescent="0.15">
      <c r="A41" s="184"/>
      <c r="B41" s="195"/>
      <c r="C41" s="22"/>
      <c r="D41" s="29"/>
      <c r="E41" s="59"/>
      <c r="F41" s="29"/>
      <c r="G41" s="73"/>
      <c r="H41" s="62"/>
      <c r="I41" s="63"/>
      <c r="J41" s="64"/>
      <c r="K41" s="173"/>
      <c r="M41" s="150"/>
      <c r="N41" s="145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7"/>
      <c r="R41" s="13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2"/>
      <c r="AB41" s="143"/>
    </row>
    <row r="42" spans="1:28" ht="15" customHeight="1" x14ac:dyDescent="0.15">
      <c r="A42" s="123">
        <v>24</v>
      </c>
      <c r="B42" s="125" t="s">
        <v>67</v>
      </c>
      <c r="C42" s="21"/>
      <c r="D42" s="27"/>
      <c r="E42" s="58"/>
      <c r="F42" s="71"/>
      <c r="G42" s="37"/>
      <c r="H42" s="24"/>
      <c r="I42" s="61"/>
      <c r="J42" s="38"/>
      <c r="K42" s="127"/>
      <c r="M42" s="151">
        <f>IF(A42=0,"",A42)</f>
        <v>24</v>
      </c>
      <c r="N42" s="152" t="str">
        <f>IF(B42=0,"",B42)</f>
        <v>木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6" t="str">
        <f>IF(AA42=0,"",IF(AA42&gt;8,"入力ミス",AA42))</f>
        <v/>
      </c>
      <c r="R42" s="129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1">
        <f>SUM(Y42:Y43)</f>
        <v>0</v>
      </c>
      <c r="AB42" s="142">
        <f>SUM(Z42:Z43)</f>
        <v>0</v>
      </c>
    </row>
    <row r="43" spans="1:28" ht="15" customHeight="1" x14ac:dyDescent="0.15">
      <c r="A43" s="184"/>
      <c r="B43" s="195"/>
      <c r="C43" s="22"/>
      <c r="D43" s="29"/>
      <c r="E43" s="59"/>
      <c r="F43" s="29"/>
      <c r="G43" s="73"/>
      <c r="H43" s="62"/>
      <c r="I43" s="63"/>
      <c r="J43" s="64"/>
      <c r="K43" s="173"/>
      <c r="M43" s="150"/>
      <c r="N43" s="145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7"/>
      <c r="R43" s="13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2"/>
      <c r="AB43" s="143"/>
    </row>
    <row r="44" spans="1:28" ht="15" customHeight="1" x14ac:dyDescent="0.15">
      <c r="A44" s="123">
        <v>25</v>
      </c>
      <c r="B44" s="125" t="s">
        <v>68</v>
      </c>
      <c r="C44" s="21"/>
      <c r="D44" s="27"/>
      <c r="E44" s="58"/>
      <c r="F44" s="71"/>
      <c r="G44" s="37"/>
      <c r="H44" s="24"/>
      <c r="I44" s="61"/>
      <c r="J44" s="38"/>
      <c r="K44" s="127"/>
      <c r="M44" s="151">
        <f>IF(A44=0,"",A44)</f>
        <v>25</v>
      </c>
      <c r="N44" s="152" t="str">
        <f>IF(B44=0,"",B44)</f>
        <v>金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6" t="str">
        <f>IF(AA44=0,"",IF(AA44&gt;8,"入力ミス",AA44))</f>
        <v/>
      </c>
      <c r="R44" s="129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1">
        <f>SUM(Y44:Y45)</f>
        <v>0</v>
      </c>
      <c r="AB44" s="142">
        <f>SUM(Z44:Z45)</f>
        <v>0</v>
      </c>
    </row>
    <row r="45" spans="1:28" ht="15" customHeight="1" x14ac:dyDescent="0.15">
      <c r="A45" s="184"/>
      <c r="B45" s="195"/>
      <c r="C45" s="22"/>
      <c r="D45" s="29"/>
      <c r="E45" s="59"/>
      <c r="F45" s="29"/>
      <c r="G45" s="73"/>
      <c r="H45" s="62"/>
      <c r="I45" s="63"/>
      <c r="J45" s="64"/>
      <c r="K45" s="173"/>
      <c r="M45" s="149"/>
      <c r="N45" s="14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7"/>
      <c r="R45" s="13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2"/>
      <c r="AB45" s="143"/>
    </row>
    <row r="46" spans="1:28" ht="15" customHeight="1" x14ac:dyDescent="0.15">
      <c r="A46" s="123">
        <v>28</v>
      </c>
      <c r="B46" s="125" t="s">
        <v>42</v>
      </c>
      <c r="C46" s="21"/>
      <c r="D46" s="27"/>
      <c r="E46" s="58"/>
      <c r="F46" s="71"/>
      <c r="G46" s="37"/>
      <c r="H46" s="24"/>
      <c r="I46" s="61"/>
      <c r="J46" s="38"/>
      <c r="K46" s="127"/>
      <c r="M46" s="151">
        <f>IF(A46=0,"",A46)</f>
        <v>28</v>
      </c>
      <c r="N46" s="152" t="str">
        <f>IF(B46=0,"",B46)</f>
        <v>月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6" t="str">
        <f>IF(AA46=0,"",IF(AA46&gt;8,"入力ミス",AA46))</f>
        <v/>
      </c>
      <c r="R46" s="129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1">
        <f>SUM(Y46:Y47)</f>
        <v>0</v>
      </c>
      <c r="AB46" s="142">
        <f>SUM(Z46:Z47)</f>
        <v>0</v>
      </c>
    </row>
    <row r="47" spans="1:28" ht="15" customHeight="1" x14ac:dyDescent="0.15">
      <c r="A47" s="184"/>
      <c r="B47" s="195"/>
      <c r="C47" s="22"/>
      <c r="D47" s="29"/>
      <c r="E47" s="59"/>
      <c r="F47" s="29"/>
      <c r="G47" s="73"/>
      <c r="H47" s="62"/>
      <c r="I47" s="63"/>
      <c r="J47" s="64"/>
      <c r="K47" s="173"/>
      <c r="M47" s="150"/>
      <c r="N47" s="145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7"/>
      <c r="R47" s="13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2"/>
      <c r="AB47" s="143"/>
    </row>
    <row r="48" spans="1:28" ht="15" customHeight="1" x14ac:dyDescent="0.15">
      <c r="A48" s="123">
        <v>29</v>
      </c>
      <c r="B48" s="125" t="s">
        <v>65</v>
      </c>
      <c r="C48" s="21"/>
      <c r="D48" s="27"/>
      <c r="E48" s="58"/>
      <c r="F48" s="71"/>
      <c r="G48" s="37"/>
      <c r="H48" s="24"/>
      <c r="I48" s="61"/>
      <c r="J48" s="38"/>
      <c r="K48" s="127"/>
      <c r="M48" s="149">
        <f>IF(A48=0,"",A48)</f>
        <v>29</v>
      </c>
      <c r="N48" s="144" t="str">
        <f>IF(B48=0,"",B48)</f>
        <v>火</v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46" t="str">
        <f>IF(AA48=0,"",IF(AA48&gt;8,"入力ミス",AA48))</f>
        <v/>
      </c>
      <c r="R48" s="129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1">
        <f>SUM(Y48:Y49)</f>
        <v>0</v>
      </c>
      <c r="AB48" s="142">
        <f>SUM(Z48:Z49)</f>
        <v>0</v>
      </c>
    </row>
    <row r="49" spans="1:28" ht="15" customHeight="1" x14ac:dyDescent="0.15">
      <c r="A49" s="184"/>
      <c r="B49" s="195"/>
      <c r="C49" s="22"/>
      <c r="D49" s="29"/>
      <c r="E49" s="59"/>
      <c r="F49" s="29"/>
      <c r="G49" s="73"/>
      <c r="H49" s="62"/>
      <c r="I49" s="63"/>
      <c r="J49" s="64"/>
      <c r="K49" s="173"/>
      <c r="M49" s="150"/>
      <c r="N49" s="145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7"/>
      <c r="R49" s="147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2"/>
      <c r="AB49" s="143"/>
    </row>
    <row r="50" spans="1:28" ht="15" customHeight="1" x14ac:dyDescent="0.15">
      <c r="A50" s="123">
        <v>30</v>
      </c>
      <c r="B50" s="125" t="s">
        <v>66</v>
      </c>
      <c r="C50" s="21"/>
      <c r="D50" s="27"/>
      <c r="E50" s="58"/>
      <c r="F50" s="71"/>
      <c r="G50" s="37"/>
      <c r="H50" s="24"/>
      <c r="I50" s="61"/>
      <c r="J50" s="38"/>
      <c r="K50" s="127"/>
      <c r="M50" s="149">
        <f>IF(A50=0,"",A50)</f>
        <v>30</v>
      </c>
      <c r="N50" s="144" t="str">
        <f>IF(B50=0,"",B50)</f>
        <v>水</v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46" t="str">
        <f>IF(AA50=0,"",IF(AA50&gt;8,"入力ミス",AA50))</f>
        <v/>
      </c>
      <c r="R50" s="129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1">
        <f>SUM(Y50:Y51)</f>
        <v>0</v>
      </c>
      <c r="AB50" s="142">
        <f>SUM(Z50:Z51)</f>
        <v>0</v>
      </c>
    </row>
    <row r="51" spans="1:28" ht="15" customHeight="1" x14ac:dyDescent="0.15">
      <c r="A51" s="184"/>
      <c r="B51" s="195"/>
      <c r="C51" s="22"/>
      <c r="D51" s="29"/>
      <c r="E51" s="59"/>
      <c r="F51" s="29"/>
      <c r="G51" s="73"/>
      <c r="H51" s="62"/>
      <c r="I51" s="63"/>
      <c r="J51" s="64"/>
      <c r="K51" s="173"/>
      <c r="M51" s="150"/>
      <c r="N51" s="145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7"/>
      <c r="R51" s="13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2"/>
      <c r="AB51" s="143"/>
    </row>
    <row r="52" spans="1:28" ht="15" customHeight="1" x14ac:dyDescent="0.15">
      <c r="A52" s="123">
        <v>31</v>
      </c>
      <c r="B52" s="125" t="s">
        <v>67</v>
      </c>
      <c r="C52" s="21"/>
      <c r="D52" s="27"/>
      <c r="E52" s="58"/>
      <c r="F52" s="71"/>
      <c r="G52" s="37"/>
      <c r="H52" s="24"/>
      <c r="I52" s="61"/>
      <c r="J52" s="38"/>
      <c r="K52" s="127"/>
      <c r="M52" s="149">
        <f>IF(A52=0,"",A52)</f>
        <v>31</v>
      </c>
      <c r="N52" s="144" t="str">
        <f>IF(B52=0,"",B52)</f>
        <v>木</v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46" t="str">
        <f>IF(AA52=0,"",IF(AA52&gt;8,"入力ミス",AA52))</f>
        <v/>
      </c>
      <c r="R52" s="147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1">
        <f>SUM(Y52:Y53)</f>
        <v>0</v>
      </c>
      <c r="AB52" s="142">
        <f>SUM(Z52:Z53)</f>
        <v>0</v>
      </c>
    </row>
    <row r="53" spans="1:28" ht="15" customHeight="1" thickBot="1" x14ac:dyDescent="0.2">
      <c r="A53" s="184"/>
      <c r="B53" s="195"/>
      <c r="C53" s="65"/>
      <c r="D53" s="66"/>
      <c r="E53" s="67"/>
      <c r="F53" s="66"/>
      <c r="G53" s="74"/>
      <c r="H53" s="68"/>
      <c r="I53" s="69"/>
      <c r="J53" s="70"/>
      <c r="K53" s="128"/>
      <c r="M53" s="150"/>
      <c r="N53" s="145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7"/>
      <c r="R53" s="148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2"/>
      <c r="AB53" s="14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0">
    <mergeCell ref="R46:R47"/>
    <mergeCell ref="M16:M17"/>
    <mergeCell ref="R42:R43"/>
    <mergeCell ref="R48:R49"/>
    <mergeCell ref="R26:R27"/>
    <mergeCell ref="R44:R45"/>
    <mergeCell ref="R38:R39"/>
    <mergeCell ref="R40:R41"/>
    <mergeCell ref="AB50:AB51"/>
    <mergeCell ref="AA50:AA51"/>
    <mergeCell ref="R30:R31"/>
    <mergeCell ref="R32:R33"/>
    <mergeCell ref="R34:R35"/>
    <mergeCell ref="R36:R37"/>
    <mergeCell ref="R24:R25"/>
    <mergeCell ref="R28:R29"/>
    <mergeCell ref="M18:M19"/>
    <mergeCell ref="N24:N25"/>
    <mergeCell ref="Q24:Q25"/>
    <mergeCell ref="O24:P24"/>
    <mergeCell ref="M22:M23"/>
    <mergeCell ref="M20:M21"/>
    <mergeCell ref="Q30:Q31"/>
    <mergeCell ref="O30:P30"/>
    <mergeCell ref="M52:M53"/>
    <mergeCell ref="A50:A51"/>
    <mergeCell ref="B50:B51"/>
    <mergeCell ref="K50:K51"/>
    <mergeCell ref="A52:A53"/>
    <mergeCell ref="B52:B53"/>
    <mergeCell ref="K52:K53"/>
    <mergeCell ref="AA52:AA53"/>
    <mergeCell ref="AB52:AB53"/>
    <mergeCell ref="N52:N53"/>
    <mergeCell ref="O52:P52"/>
    <mergeCell ref="Q52:Q53"/>
    <mergeCell ref="R52:R53"/>
    <mergeCell ref="N50:N51"/>
    <mergeCell ref="O50:P50"/>
    <mergeCell ref="Q50:Q51"/>
    <mergeCell ref="R50:R51"/>
    <mergeCell ref="M50:M51"/>
    <mergeCell ref="R22:R23"/>
    <mergeCell ref="N16:N17"/>
    <mergeCell ref="Q16:Q17"/>
    <mergeCell ref="O16:P16"/>
    <mergeCell ref="N18:N19"/>
    <mergeCell ref="Q18:Q19"/>
    <mergeCell ref="O18:P18"/>
    <mergeCell ref="N22:N23"/>
    <mergeCell ref="Q22:Q23"/>
    <mergeCell ref="O22:P22"/>
    <mergeCell ref="N20:N21"/>
    <mergeCell ref="Q20:Q21"/>
    <mergeCell ref="O20:P20"/>
    <mergeCell ref="A12:A13"/>
    <mergeCell ref="M1:R1"/>
    <mergeCell ref="M10:M11"/>
    <mergeCell ref="N10:N11"/>
    <mergeCell ref="Q10:Q11"/>
    <mergeCell ref="Q2:R2"/>
    <mergeCell ref="Q4:R6"/>
    <mergeCell ref="G8:J8"/>
    <mergeCell ref="A10:A11"/>
    <mergeCell ref="B10:B11"/>
    <mergeCell ref="A6:A7"/>
    <mergeCell ref="B6:B7"/>
    <mergeCell ref="A8:A9"/>
    <mergeCell ref="B8:B9"/>
    <mergeCell ref="B12:B13"/>
    <mergeCell ref="A1:B1"/>
    <mergeCell ref="C1:D1"/>
    <mergeCell ref="P4:P6"/>
    <mergeCell ref="F1:G1"/>
    <mergeCell ref="H1:I1"/>
    <mergeCell ref="R12:R13"/>
    <mergeCell ref="N28:N29"/>
    <mergeCell ref="Q28:Q29"/>
    <mergeCell ref="O28:P28"/>
    <mergeCell ref="M26:M27"/>
    <mergeCell ref="N26:N27"/>
    <mergeCell ref="Q26:Q27"/>
    <mergeCell ref="O26:P26"/>
    <mergeCell ref="Q36:Q37"/>
    <mergeCell ref="O36:P36"/>
    <mergeCell ref="M34:M35"/>
    <mergeCell ref="N34:N35"/>
    <mergeCell ref="Q34:Q35"/>
    <mergeCell ref="O34:P34"/>
    <mergeCell ref="M32:M33"/>
    <mergeCell ref="N32:N33"/>
    <mergeCell ref="Q32:Q33"/>
    <mergeCell ref="O32:P32"/>
    <mergeCell ref="M36:M37"/>
    <mergeCell ref="N36:N37"/>
    <mergeCell ref="M30:M31"/>
    <mergeCell ref="N30:N31"/>
    <mergeCell ref="Q42:Q43"/>
    <mergeCell ref="O42:P42"/>
    <mergeCell ref="M40:M41"/>
    <mergeCell ref="N40:N41"/>
    <mergeCell ref="Q40:Q41"/>
    <mergeCell ref="O40:P40"/>
    <mergeCell ref="M38:M39"/>
    <mergeCell ref="N38:N39"/>
    <mergeCell ref="Q38:Q39"/>
    <mergeCell ref="O38:P38"/>
    <mergeCell ref="N42:N43"/>
    <mergeCell ref="A22:A23"/>
    <mergeCell ref="B22:B23"/>
    <mergeCell ref="A24:A25"/>
    <mergeCell ref="B24:B25"/>
    <mergeCell ref="A18:A19"/>
    <mergeCell ref="B18:B19"/>
    <mergeCell ref="A20:A21"/>
    <mergeCell ref="B20:B21"/>
    <mergeCell ref="A14:A15"/>
    <mergeCell ref="B14:B15"/>
    <mergeCell ref="A16:A17"/>
    <mergeCell ref="B16:B17"/>
    <mergeCell ref="A34:A35"/>
    <mergeCell ref="B34:B35"/>
    <mergeCell ref="A36:A37"/>
    <mergeCell ref="B36:B37"/>
    <mergeCell ref="A30:A31"/>
    <mergeCell ref="B30:B31"/>
    <mergeCell ref="A32:A33"/>
    <mergeCell ref="B32:B33"/>
    <mergeCell ref="A26:A27"/>
    <mergeCell ref="B26:B27"/>
    <mergeCell ref="A28:A29"/>
    <mergeCell ref="B28:B29"/>
    <mergeCell ref="A46:A47"/>
    <mergeCell ref="B46:B47"/>
    <mergeCell ref="A38:A39"/>
    <mergeCell ref="B38:B39"/>
    <mergeCell ref="A40:A41"/>
    <mergeCell ref="B40:B41"/>
    <mergeCell ref="A48:A49"/>
    <mergeCell ref="B48:B49"/>
    <mergeCell ref="A42:A43"/>
    <mergeCell ref="B42:B43"/>
    <mergeCell ref="A44:A45"/>
    <mergeCell ref="B44:B45"/>
    <mergeCell ref="AB10:AB11"/>
    <mergeCell ref="AB12:AB13"/>
    <mergeCell ref="AB14:AB15"/>
    <mergeCell ref="AA10:AA11"/>
    <mergeCell ref="C8:F8"/>
    <mergeCell ref="K8:K9"/>
    <mergeCell ref="R10:R11"/>
    <mergeCell ref="R8:R9"/>
    <mergeCell ref="N8:N9"/>
    <mergeCell ref="O8:P9"/>
    <mergeCell ref="Q8:Q9"/>
    <mergeCell ref="M8:M9"/>
    <mergeCell ref="O10:P10"/>
    <mergeCell ref="K10:K11"/>
    <mergeCell ref="M12:M13"/>
    <mergeCell ref="N12:N13"/>
    <mergeCell ref="M14:M15"/>
    <mergeCell ref="N14:N15"/>
    <mergeCell ref="R14:R15"/>
    <mergeCell ref="AB18:AB19"/>
    <mergeCell ref="AA20:AA21"/>
    <mergeCell ref="AB20:AB21"/>
    <mergeCell ref="AA16:AA17"/>
    <mergeCell ref="AB16:AB17"/>
    <mergeCell ref="AA12:AA13"/>
    <mergeCell ref="AA14:AA15"/>
    <mergeCell ref="Q14:Q15"/>
    <mergeCell ref="O14:P14"/>
    <mergeCell ref="Q12:Q13"/>
    <mergeCell ref="O12:P12"/>
    <mergeCell ref="R16:R17"/>
    <mergeCell ref="R18:R19"/>
    <mergeCell ref="R20:R21"/>
    <mergeCell ref="AB30:AB31"/>
    <mergeCell ref="AA32:AA33"/>
    <mergeCell ref="AB32:AB33"/>
    <mergeCell ref="AA26:AA27"/>
    <mergeCell ref="AB26:AB27"/>
    <mergeCell ref="AA28:AA29"/>
    <mergeCell ref="AB28:AB29"/>
    <mergeCell ref="AA22:AA23"/>
    <mergeCell ref="AB22:AB23"/>
    <mergeCell ref="AA24:AA25"/>
    <mergeCell ref="AB24:AB25"/>
    <mergeCell ref="AB46:AB47"/>
    <mergeCell ref="AA38:AA39"/>
    <mergeCell ref="AB38:AB39"/>
    <mergeCell ref="AA40:AA41"/>
    <mergeCell ref="AB40:AB41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K48:K49"/>
    <mergeCell ref="K36:K37"/>
    <mergeCell ref="K38:K39"/>
    <mergeCell ref="K40:K41"/>
    <mergeCell ref="K42:K43"/>
    <mergeCell ref="K46:K47"/>
    <mergeCell ref="K16:K17"/>
    <mergeCell ref="K18:K19"/>
    <mergeCell ref="AA46:AA47"/>
    <mergeCell ref="AA30:AA31"/>
    <mergeCell ref="AA18:AA19"/>
    <mergeCell ref="M48:M49"/>
    <mergeCell ref="N48:N49"/>
    <mergeCell ref="Q48:Q49"/>
    <mergeCell ref="O48:P48"/>
    <mergeCell ref="M46:M47"/>
    <mergeCell ref="N46:N47"/>
    <mergeCell ref="Q46:Q47"/>
    <mergeCell ref="O46:P46"/>
    <mergeCell ref="M44:M45"/>
    <mergeCell ref="N44:N45"/>
    <mergeCell ref="Q44:Q45"/>
    <mergeCell ref="O44:P44"/>
    <mergeCell ref="M42:M43"/>
    <mergeCell ref="M24:M25"/>
    <mergeCell ref="K44:K45"/>
    <mergeCell ref="K20:K21"/>
    <mergeCell ref="K22:K23"/>
    <mergeCell ref="K24:K25"/>
    <mergeCell ref="K26:K27"/>
    <mergeCell ref="K12:K13"/>
    <mergeCell ref="K14:K15"/>
    <mergeCell ref="K28:K29"/>
    <mergeCell ref="K30:K31"/>
    <mergeCell ref="K32:K33"/>
    <mergeCell ref="K34:K35"/>
    <mergeCell ref="M28:M29"/>
  </mergeCells>
  <phoneticPr fontId="2"/>
  <conditionalFormatting sqref="Q2:R3 Q4:Q65536 Q1">
    <cfRule type="cellIs" dxfId="3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AB54"/>
  <sheetViews>
    <sheetView zoomScaleNormal="100" workbookViewId="0">
      <selection activeCell="B40" sqref="B40:B49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18" t="s">
        <v>25</v>
      </c>
      <c r="B1" s="119"/>
      <c r="C1" s="118" t="str">
        <f>IF(Q10=0,"",""&amp;DBCS(SUM(Q10:Q53)))</f>
        <v>０</v>
      </c>
      <c r="D1" s="120"/>
      <c r="E1" s="51" t="s">
        <v>18</v>
      </c>
      <c r="F1" s="113" t="s">
        <v>22</v>
      </c>
      <c r="G1" s="113"/>
      <c r="H1" s="232" t="str">
        <f>DBCS(SUM(Q10:Q53)+SUM('9月分'!Q10:Q53)+SUM('10月分'!Q10:Q53)+SUM('12月分'!Q10:Q53)+SUM('1月分'!Q10:Q53))</f>
        <v>０</v>
      </c>
      <c r="I1" s="233"/>
      <c r="M1" s="116" t="s">
        <v>58</v>
      </c>
      <c r="N1" s="117"/>
      <c r="O1" s="117"/>
      <c r="P1" s="117"/>
      <c r="Q1" s="117"/>
      <c r="R1" s="117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8"/>
      <c r="Q2" s="133" t="str">
        <f>IF('9月分'!G3=0,"",'9月分'!G3&amp;"　　　")</f>
        <v>　　　</v>
      </c>
      <c r="R2" s="133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IF('9月分'!D4=0,"( 学番　　　　　)","( 学番　"&amp;'9月分'!D4&amp;" "&amp;"）")</f>
        <v>( 学番　　　　　)</v>
      </c>
      <c r="Q3" s="102" t="str">
        <f>IF('9月分'!D2=0,"","氏名　　　　"&amp;'9月分'!D2&amp;"　　"              )</f>
        <v/>
      </c>
      <c r="R3" s="102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68" t="s">
        <v>37</v>
      </c>
      <c r="Q4" s="135">
        <f>'9月分'!D5</f>
        <v>0</v>
      </c>
      <c r="R4" s="135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68"/>
      <c r="Q5" s="135"/>
      <c r="R5" s="135"/>
      <c r="U5" s="13"/>
      <c r="V5" s="13"/>
      <c r="W5" s="13"/>
      <c r="X5" s="13"/>
    </row>
    <row r="6" spans="1:28" ht="14.25" customHeight="1" x14ac:dyDescent="0.15">
      <c r="A6" s="183">
        <v>11</v>
      </c>
      <c r="B6" s="185" t="s">
        <v>5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11</v>
      </c>
      <c r="O6" s="1" t="s">
        <v>5</v>
      </c>
      <c r="P6" s="168"/>
      <c r="Q6" s="135"/>
      <c r="R6" s="135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84"/>
      <c r="B7" s="177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6" t="s">
        <v>6</v>
      </c>
      <c r="B8" s="176" t="s">
        <v>1</v>
      </c>
      <c r="C8" s="192" t="s">
        <v>24</v>
      </c>
      <c r="D8" s="193"/>
      <c r="E8" s="193"/>
      <c r="F8" s="193"/>
      <c r="G8" s="236" t="s">
        <v>4</v>
      </c>
      <c r="H8" s="193"/>
      <c r="I8" s="193"/>
      <c r="J8" s="194"/>
      <c r="K8" s="196" t="s">
        <v>11</v>
      </c>
      <c r="M8" s="169" t="s">
        <v>0</v>
      </c>
      <c r="N8" s="201" t="s">
        <v>1</v>
      </c>
      <c r="O8" s="203" t="s">
        <v>3</v>
      </c>
      <c r="P8" s="204"/>
      <c r="Q8" s="203" t="s">
        <v>10</v>
      </c>
      <c r="R8" s="199" t="s">
        <v>12</v>
      </c>
    </row>
    <row r="9" spans="1:28" ht="15" customHeight="1" x14ac:dyDescent="0.15">
      <c r="A9" s="167"/>
      <c r="B9" s="177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97"/>
      <c r="M9" s="170"/>
      <c r="N9" s="202"/>
      <c r="O9" s="205"/>
      <c r="P9" s="206"/>
      <c r="Q9" s="205"/>
      <c r="R9" s="200"/>
    </row>
    <row r="10" spans="1:28" ht="15" customHeight="1" x14ac:dyDescent="0.15">
      <c r="A10" s="165">
        <v>1</v>
      </c>
      <c r="B10" s="175" t="s">
        <v>2</v>
      </c>
      <c r="C10" s="21"/>
      <c r="D10" s="27"/>
      <c r="E10" s="58"/>
      <c r="F10" s="71"/>
      <c r="G10" s="37"/>
      <c r="H10" s="24"/>
      <c r="I10" s="61"/>
      <c r="J10" s="38"/>
      <c r="K10" s="127"/>
      <c r="M10" s="174">
        <f>IF(A10=0,"",A10)</f>
        <v>1</v>
      </c>
      <c r="N10" s="207" t="str">
        <f>IF(B10=0,"",B10)</f>
        <v>金</v>
      </c>
      <c r="O10" s="171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2"/>
      <c r="Q10" s="208" t="str">
        <f>IF(AA10=0,"",IF(AA10&gt;8,"入力ミス",AA10))</f>
        <v/>
      </c>
      <c r="R10" s="198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1">
        <f>SUM(Y10:Y11)</f>
        <v>0</v>
      </c>
      <c r="AB10" s="142">
        <f>SUM(Z10:Z11)</f>
        <v>0</v>
      </c>
    </row>
    <row r="11" spans="1:28" ht="15" customHeight="1" x14ac:dyDescent="0.15">
      <c r="A11" s="165"/>
      <c r="B11" s="175"/>
      <c r="C11" s="22"/>
      <c r="D11" s="29"/>
      <c r="E11" s="59"/>
      <c r="F11" s="29"/>
      <c r="G11" s="73"/>
      <c r="H11" s="62"/>
      <c r="I11" s="63"/>
      <c r="J11" s="64"/>
      <c r="K11" s="173"/>
      <c r="M11" s="150"/>
      <c r="N11" s="145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7"/>
      <c r="R11" s="13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2"/>
      <c r="AB11" s="143"/>
    </row>
    <row r="12" spans="1:28" ht="15" customHeight="1" x14ac:dyDescent="0.15">
      <c r="A12" s="123">
        <v>5</v>
      </c>
      <c r="B12" s="125" t="s">
        <v>19</v>
      </c>
      <c r="C12" s="21"/>
      <c r="D12" s="27"/>
      <c r="E12" s="58"/>
      <c r="F12" s="71"/>
      <c r="G12" s="37"/>
      <c r="H12" s="24"/>
      <c r="I12" s="61"/>
      <c r="J12" s="38"/>
      <c r="K12" s="127"/>
      <c r="M12" s="151">
        <f>IF(A12=0,"",A12)</f>
        <v>5</v>
      </c>
      <c r="N12" s="152" t="str">
        <f>IF(B12=0,"",B12)</f>
        <v>火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6" t="str">
        <f>IF(AA12=0,"",IF(AA12&gt;8,"入力ミス",AA12))</f>
        <v/>
      </c>
      <c r="R12" s="129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1">
        <f>SUM(Y12:Y13)</f>
        <v>0</v>
      </c>
      <c r="AB12" s="142">
        <f>SUM(Z12:Z13)</f>
        <v>0</v>
      </c>
    </row>
    <row r="13" spans="1:28" ht="15" customHeight="1" x14ac:dyDescent="0.15">
      <c r="A13" s="184"/>
      <c r="B13" s="195"/>
      <c r="C13" s="22"/>
      <c r="D13" s="29"/>
      <c r="E13" s="59"/>
      <c r="F13" s="29"/>
      <c r="G13" s="73"/>
      <c r="H13" s="62"/>
      <c r="I13" s="63"/>
      <c r="J13" s="64"/>
      <c r="K13" s="173"/>
      <c r="M13" s="149"/>
      <c r="N13" s="14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6"/>
      <c r="R13" s="13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2"/>
      <c r="AB13" s="143"/>
    </row>
    <row r="14" spans="1:28" ht="15" customHeight="1" x14ac:dyDescent="0.15">
      <c r="A14" s="123">
        <v>6</v>
      </c>
      <c r="B14" s="125" t="s">
        <v>66</v>
      </c>
      <c r="C14" s="21"/>
      <c r="D14" s="27"/>
      <c r="E14" s="58"/>
      <c r="F14" s="71"/>
      <c r="G14" s="37"/>
      <c r="H14" s="24"/>
      <c r="I14" s="61"/>
      <c r="J14" s="38"/>
      <c r="K14" s="127"/>
      <c r="M14" s="151">
        <f>IF(A14=0,"",A14)</f>
        <v>6</v>
      </c>
      <c r="N14" s="152" t="str">
        <f>IF(B14=0,"",B14)</f>
        <v>水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6" t="str">
        <f>IF(AA14=0,"",IF(AA14&gt;8,"入力ミス",AA14))</f>
        <v/>
      </c>
      <c r="R14" s="129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1">
        <f>SUM(Y14:Y15)</f>
        <v>0</v>
      </c>
      <c r="AB14" s="142">
        <f>SUM(Z14:Z15)</f>
        <v>0</v>
      </c>
    </row>
    <row r="15" spans="1:28" ht="15" customHeight="1" x14ac:dyDescent="0.15">
      <c r="A15" s="184"/>
      <c r="B15" s="195"/>
      <c r="C15" s="22"/>
      <c r="D15" s="29"/>
      <c r="E15" s="59"/>
      <c r="F15" s="29"/>
      <c r="G15" s="73"/>
      <c r="H15" s="62"/>
      <c r="I15" s="63"/>
      <c r="J15" s="64"/>
      <c r="K15" s="173"/>
      <c r="M15" s="150"/>
      <c r="N15" s="145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7"/>
      <c r="R15" s="13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2"/>
      <c r="AB15" s="143"/>
    </row>
    <row r="16" spans="1:28" ht="15" customHeight="1" x14ac:dyDescent="0.15">
      <c r="A16" s="123">
        <v>7</v>
      </c>
      <c r="B16" s="125" t="s">
        <v>67</v>
      </c>
      <c r="C16" s="21"/>
      <c r="D16" s="27"/>
      <c r="E16" s="58"/>
      <c r="F16" s="71"/>
      <c r="G16" s="37"/>
      <c r="H16" s="24"/>
      <c r="I16" s="61"/>
      <c r="J16" s="38"/>
      <c r="K16" s="127"/>
      <c r="M16" s="149">
        <f>IF(A16=0,"",A16)</f>
        <v>7</v>
      </c>
      <c r="N16" s="144" t="str">
        <f>IF(B16=0,"",B16)</f>
        <v>木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6" t="str">
        <f>IF(AA16=0,"",IF(AA16&gt;8,"入力ミス",AA16))</f>
        <v/>
      </c>
      <c r="R16" s="129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1">
        <f>SUM(Y16:Y17)</f>
        <v>0</v>
      </c>
      <c r="AB16" s="142">
        <f>SUM(Z16:Z17)</f>
        <v>0</v>
      </c>
    </row>
    <row r="17" spans="1:28" ht="15" customHeight="1" x14ac:dyDescent="0.15">
      <c r="A17" s="184"/>
      <c r="B17" s="195"/>
      <c r="C17" s="22"/>
      <c r="D17" s="29"/>
      <c r="E17" s="59"/>
      <c r="F17" s="29"/>
      <c r="G17" s="73"/>
      <c r="H17" s="62"/>
      <c r="I17" s="63"/>
      <c r="J17" s="64"/>
      <c r="K17" s="173"/>
      <c r="M17" s="149"/>
      <c r="N17" s="14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7"/>
      <c r="R17" s="13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2"/>
      <c r="AB17" s="143"/>
    </row>
    <row r="18" spans="1:28" ht="15" customHeight="1" x14ac:dyDescent="0.15">
      <c r="A18" s="123">
        <v>8</v>
      </c>
      <c r="B18" s="125" t="s">
        <v>68</v>
      </c>
      <c r="C18" s="21"/>
      <c r="D18" s="27"/>
      <c r="E18" s="58"/>
      <c r="F18" s="71"/>
      <c r="G18" s="37"/>
      <c r="H18" s="24"/>
      <c r="I18" s="61"/>
      <c r="J18" s="38"/>
      <c r="K18" s="127"/>
      <c r="M18" s="151">
        <f>IF(A18=0,"",A18)</f>
        <v>8</v>
      </c>
      <c r="N18" s="152" t="str">
        <f>IF(B18=0,"",B18)</f>
        <v>金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6" t="str">
        <f>IF(AA18=0,"",IF(AA18&gt;8,"入力ミス",AA18))</f>
        <v/>
      </c>
      <c r="R18" s="129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1">
        <f>SUM(Y18:Y19)</f>
        <v>0</v>
      </c>
      <c r="AB18" s="142">
        <f>SUM(Z18:Z19)</f>
        <v>0</v>
      </c>
    </row>
    <row r="19" spans="1:28" ht="15" customHeight="1" x14ac:dyDescent="0.15">
      <c r="A19" s="184"/>
      <c r="B19" s="195"/>
      <c r="C19" s="22"/>
      <c r="D19" s="29"/>
      <c r="E19" s="59"/>
      <c r="F19" s="29"/>
      <c r="G19" s="73"/>
      <c r="H19" s="62"/>
      <c r="I19" s="63"/>
      <c r="J19" s="64"/>
      <c r="K19" s="173"/>
      <c r="M19" s="150"/>
      <c r="N19" s="145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7"/>
      <c r="R19" s="13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2"/>
      <c r="AB19" s="143"/>
    </row>
    <row r="20" spans="1:28" ht="15" customHeight="1" x14ac:dyDescent="0.15">
      <c r="A20" s="123">
        <v>11</v>
      </c>
      <c r="B20" s="125" t="s">
        <v>42</v>
      </c>
      <c r="C20" s="21"/>
      <c r="D20" s="27"/>
      <c r="E20" s="58"/>
      <c r="F20" s="71"/>
      <c r="G20" s="37"/>
      <c r="H20" s="24"/>
      <c r="I20" s="61"/>
      <c r="J20" s="38"/>
      <c r="K20" s="127"/>
      <c r="M20" s="149">
        <f>IF(A20=0,"",A20)</f>
        <v>11</v>
      </c>
      <c r="N20" s="144" t="str">
        <f>IF(B20=0,"",B20)</f>
        <v>月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6" t="str">
        <f>IF(AA20=0,"",IF(AA20&gt;8,"入力ミス",AA20))</f>
        <v/>
      </c>
      <c r="R20" s="129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1">
        <f>SUM(Y20:Y21)</f>
        <v>0</v>
      </c>
      <c r="AB20" s="142">
        <f>SUM(Z20:Z21)</f>
        <v>0</v>
      </c>
    </row>
    <row r="21" spans="1:28" ht="15" customHeight="1" x14ac:dyDescent="0.15">
      <c r="A21" s="165"/>
      <c r="B21" s="195"/>
      <c r="C21" s="22"/>
      <c r="D21" s="29"/>
      <c r="E21" s="59"/>
      <c r="F21" s="29"/>
      <c r="G21" s="73"/>
      <c r="H21" s="62"/>
      <c r="I21" s="63"/>
      <c r="J21" s="64"/>
      <c r="K21" s="173"/>
      <c r="M21" s="149"/>
      <c r="N21" s="14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7"/>
      <c r="R21" s="13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2"/>
      <c r="AB21" s="143"/>
    </row>
    <row r="22" spans="1:28" ht="15" customHeight="1" x14ac:dyDescent="0.15">
      <c r="A22" s="123">
        <v>12</v>
      </c>
      <c r="B22" s="125" t="s">
        <v>65</v>
      </c>
      <c r="C22" s="21"/>
      <c r="D22" s="27"/>
      <c r="E22" s="58"/>
      <c r="F22" s="71"/>
      <c r="G22" s="37"/>
      <c r="H22" s="24"/>
      <c r="I22" s="61"/>
      <c r="J22" s="38"/>
      <c r="K22" s="127"/>
      <c r="M22" s="151">
        <f>IF(A22=0,"",A22)</f>
        <v>12</v>
      </c>
      <c r="N22" s="152" t="str">
        <f>IF(B22=0,"",B22)</f>
        <v>火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6" t="str">
        <f>IF(AA22=0,"",IF(AA22&gt;8,"入力ミス",AA22))</f>
        <v/>
      </c>
      <c r="R22" s="129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1">
        <f>SUM(Y22:Y23)</f>
        <v>0</v>
      </c>
      <c r="AB22" s="142">
        <f>SUM(Z22:Z23)</f>
        <v>0</v>
      </c>
    </row>
    <row r="23" spans="1:28" ht="15" customHeight="1" x14ac:dyDescent="0.15">
      <c r="A23" s="165"/>
      <c r="B23" s="195"/>
      <c r="C23" s="22"/>
      <c r="D23" s="29"/>
      <c r="E23" s="59"/>
      <c r="F23" s="29"/>
      <c r="G23" s="73"/>
      <c r="H23" s="62"/>
      <c r="I23" s="63"/>
      <c r="J23" s="64"/>
      <c r="K23" s="173"/>
      <c r="M23" s="150"/>
      <c r="N23" s="145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7"/>
      <c r="R23" s="13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2"/>
      <c r="AB23" s="143"/>
    </row>
    <row r="24" spans="1:28" ht="15" customHeight="1" x14ac:dyDescent="0.15">
      <c r="A24" s="123">
        <v>13</v>
      </c>
      <c r="B24" s="125" t="s">
        <v>66</v>
      </c>
      <c r="C24" s="21"/>
      <c r="D24" s="27"/>
      <c r="E24" s="58"/>
      <c r="F24" s="71"/>
      <c r="G24" s="37"/>
      <c r="H24" s="24"/>
      <c r="I24" s="61"/>
      <c r="J24" s="38"/>
      <c r="K24" s="127"/>
      <c r="M24" s="149">
        <f>IF(A24=0,"",A24)</f>
        <v>13</v>
      </c>
      <c r="N24" s="144" t="str">
        <f>IF(B24=0,"",B24)</f>
        <v>水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6" t="str">
        <f>IF(AA24=0,"",IF(AA24&gt;8,"入力ミス",AA24))</f>
        <v/>
      </c>
      <c r="R24" s="129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1">
        <f>SUM(Y24:Y25)</f>
        <v>0</v>
      </c>
      <c r="AB24" s="142">
        <f>SUM(Z24:Z25)</f>
        <v>0</v>
      </c>
    </row>
    <row r="25" spans="1:28" ht="15" customHeight="1" x14ac:dyDescent="0.15">
      <c r="A25" s="165"/>
      <c r="B25" s="195"/>
      <c r="C25" s="22"/>
      <c r="D25" s="29"/>
      <c r="E25" s="59"/>
      <c r="F25" s="29"/>
      <c r="G25" s="73"/>
      <c r="H25" s="62"/>
      <c r="I25" s="63"/>
      <c r="J25" s="64"/>
      <c r="K25" s="173"/>
      <c r="M25" s="149"/>
      <c r="N25" s="14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7"/>
      <c r="R25" s="13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2"/>
      <c r="AB25" s="143"/>
    </row>
    <row r="26" spans="1:28" ht="15" customHeight="1" x14ac:dyDescent="0.15">
      <c r="A26" s="123">
        <v>14</v>
      </c>
      <c r="B26" s="125" t="s">
        <v>67</v>
      </c>
      <c r="C26" s="21"/>
      <c r="D26" s="27"/>
      <c r="E26" s="58"/>
      <c r="F26" s="71"/>
      <c r="G26" s="37"/>
      <c r="H26" s="24"/>
      <c r="I26" s="61"/>
      <c r="J26" s="38"/>
      <c r="K26" s="127"/>
      <c r="M26" s="151">
        <f>IF(A26=0,"",A26)</f>
        <v>14</v>
      </c>
      <c r="N26" s="152" t="str">
        <f>IF(B26=0,"",B26)</f>
        <v>木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6" t="str">
        <f>IF(AA26=0,"",IF(AA26&gt;8,"入力ミス",AA26))</f>
        <v/>
      </c>
      <c r="R26" s="129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1">
        <f>SUM(Y26:Y27)</f>
        <v>0</v>
      </c>
      <c r="AB26" s="142">
        <f>SUM(Z26:Z27)</f>
        <v>0</v>
      </c>
    </row>
    <row r="27" spans="1:28" ht="15" customHeight="1" x14ac:dyDescent="0.15">
      <c r="A27" s="165"/>
      <c r="B27" s="195"/>
      <c r="C27" s="22"/>
      <c r="D27" s="29"/>
      <c r="E27" s="59"/>
      <c r="F27" s="29"/>
      <c r="G27" s="73"/>
      <c r="H27" s="62"/>
      <c r="I27" s="63"/>
      <c r="J27" s="64"/>
      <c r="K27" s="173"/>
      <c r="M27" s="150"/>
      <c r="N27" s="145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7"/>
      <c r="R27" s="13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2"/>
      <c r="AB27" s="143"/>
    </row>
    <row r="28" spans="1:28" ht="15" customHeight="1" x14ac:dyDescent="0.15">
      <c r="A28" s="123">
        <v>15</v>
      </c>
      <c r="B28" s="125" t="s">
        <v>68</v>
      </c>
      <c r="C28" s="21"/>
      <c r="D28" s="27"/>
      <c r="E28" s="58"/>
      <c r="F28" s="71"/>
      <c r="G28" s="37"/>
      <c r="H28" s="24"/>
      <c r="I28" s="61"/>
      <c r="J28" s="38"/>
      <c r="K28" s="127"/>
      <c r="M28" s="151">
        <f>IF(A28=0,"",A28)</f>
        <v>15</v>
      </c>
      <c r="N28" s="152" t="str">
        <f>IF(B28=0,"",B28)</f>
        <v>金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6" t="str">
        <f>IF(AA28=0,"",IF(AA28&gt;8,"入力ミス",AA28))</f>
        <v/>
      </c>
      <c r="R28" s="129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1">
        <f>SUM(Y28:Y29)</f>
        <v>0</v>
      </c>
      <c r="AB28" s="142">
        <f>SUM(Z28:Z29)</f>
        <v>0</v>
      </c>
    </row>
    <row r="29" spans="1:28" ht="15" customHeight="1" x14ac:dyDescent="0.15">
      <c r="A29" s="165"/>
      <c r="B29" s="195"/>
      <c r="C29" s="22"/>
      <c r="D29" s="29"/>
      <c r="E29" s="59"/>
      <c r="F29" s="29"/>
      <c r="G29" s="73"/>
      <c r="H29" s="62"/>
      <c r="I29" s="63"/>
      <c r="J29" s="64"/>
      <c r="K29" s="173"/>
      <c r="M29" s="150"/>
      <c r="N29" s="145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7"/>
      <c r="R29" s="13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2"/>
      <c r="AB29" s="143"/>
    </row>
    <row r="30" spans="1:28" ht="15" customHeight="1" x14ac:dyDescent="0.15">
      <c r="A30" s="123">
        <v>18</v>
      </c>
      <c r="B30" s="125" t="s">
        <v>42</v>
      </c>
      <c r="C30" s="21"/>
      <c r="D30" s="27"/>
      <c r="E30" s="58"/>
      <c r="F30" s="71"/>
      <c r="G30" s="37"/>
      <c r="H30" s="24"/>
      <c r="I30" s="61"/>
      <c r="J30" s="38"/>
      <c r="K30" s="127"/>
      <c r="M30" s="151">
        <f>IF(A30=0,"",A30)</f>
        <v>18</v>
      </c>
      <c r="N30" s="152" t="str">
        <f>IF(B30=0,"",B30)</f>
        <v>月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6" t="str">
        <f>IF(AA30=0,"",IF(AA30&gt;8,"入力ミス",AA30))</f>
        <v/>
      </c>
      <c r="R30" s="129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1">
        <f>SUM(Y30:Y31)</f>
        <v>0</v>
      </c>
      <c r="AB30" s="142">
        <f>SUM(Z30:Z31)</f>
        <v>0</v>
      </c>
    </row>
    <row r="31" spans="1:28" ht="15" customHeight="1" x14ac:dyDescent="0.15">
      <c r="A31" s="184"/>
      <c r="B31" s="195"/>
      <c r="C31" s="22"/>
      <c r="D31" s="29"/>
      <c r="E31" s="59"/>
      <c r="F31" s="29"/>
      <c r="G31" s="73"/>
      <c r="H31" s="62"/>
      <c r="I31" s="63"/>
      <c r="J31" s="64"/>
      <c r="K31" s="173"/>
      <c r="M31" s="150"/>
      <c r="N31" s="145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7"/>
      <c r="R31" s="13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2"/>
      <c r="AB31" s="143"/>
    </row>
    <row r="32" spans="1:28" ht="15" customHeight="1" x14ac:dyDescent="0.15">
      <c r="A32" s="123">
        <v>19</v>
      </c>
      <c r="B32" s="125" t="s">
        <v>65</v>
      </c>
      <c r="C32" s="21"/>
      <c r="D32" s="27"/>
      <c r="E32" s="58"/>
      <c r="F32" s="71"/>
      <c r="G32" s="37"/>
      <c r="H32" s="24"/>
      <c r="I32" s="61"/>
      <c r="J32" s="38"/>
      <c r="K32" s="127"/>
      <c r="M32" s="151">
        <f>IF(A32=0,"",A32)</f>
        <v>19</v>
      </c>
      <c r="N32" s="152" t="str">
        <f>IF(B32=0,"",B32)</f>
        <v>火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6" t="str">
        <f>IF(AA32=0,"",IF(AA32&gt;8,"入力ミス",AA32))</f>
        <v/>
      </c>
      <c r="R32" s="129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1">
        <f>SUM(Y32:Y33)</f>
        <v>0</v>
      </c>
      <c r="AB32" s="142">
        <f>SUM(Z32:Z33)</f>
        <v>0</v>
      </c>
    </row>
    <row r="33" spans="1:28" ht="15" customHeight="1" x14ac:dyDescent="0.15">
      <c r="A33" s="184"/>
      <c r="B33" s="195"/>
      <c r="C33" s="22"/>
      <c r="D33" s="29"/>
      <c r="E33" s="59"/>
      <c r="F33" s="29"/>
      <c r="G33" s="73"/>
      <c r="H33" s="62"/>
      <c r="I33" s="63"/>
      <c r="J33" s="64"/>
      <c r="K33" s="173"/>
      <c r="M33" s="150"/>
      <c r="N33" s="145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7"/>
      <c r="R33" s="13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2"/>
      <c r="AB33" s="143"/>
    </row>
    <row r="34" spans="1:28" ht="15" customHeight="1" x14ac:dyDescent="0.15">
      <c r="A34" s="123">
        <v>20</v>
      </c>
      <c r="B34" s="125" t="s">
        <v>66</v>
      </c>
      <c r="C34" s="21"/>
      <c r="D34" s="27"/>
      <c r="E34" s="58"/>
      <c r="F34" s="71"/>
      <c r="G34" s="37"/>
      <c r="H34" s="24"/>
      <c r="I34" s="61"/>
      <c r="J34" s="38"/>
      <c r="K34" s="127"/>
      <c r="M34" s="151">
        <f>IF(A34=0,"",A34)</f>
        <v>20</v>
      </c>
      <c r="N34" s="152" t="str">
        <f>IF(B34=0,"",B34)</f>
        <v>水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6" t="str">
        <f>IF(AA34=0,"",IF(AA34&gt;8,"入力ミス",AA34))</f>
        <v/>
      </c>
      <c r="R34" s="129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1">
        <f>SUM(Y34:Y35)</f>
        <v>0</v>
      </c>
      <c r="AB34" s="142">
        <f>SUM(Z34:Z35)</f>
        <v>0</v>
      </c>
    </row>
    <row r="35" spans="1:28" ht="15" customHeight="1" x14ac:dyDescent="0.15">
      <c r="A35" s="184"/>
      <c r="B35" s="195"/>
      <c r="C35" s="22"/>
      <c r="D35" s="29"/>
      <c r="E35" s="59"/>
      <c r="F35" s="29"/>
      <c r="G35" s="73"/>
      <c r="H35" s="62"/>
      <c r="I35" s="63"/>
      <c r="J35" s="64"/>
      <c r="K35" s="173"/>
      <c r="M35" s="150"/>
      <c r="N35" s="145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7"/>
      <c r="R35" s="13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2"/>
      <c r="AB35" s="143"/>
    </row>
    <row r="36" spans="1:28" ht="15" customHeight="1" x14ac:dyDescent="0.15">
      <c r="A36" s="123">
        <v>21</v>
      </c>
      <c r="B36" s="125" t="s">
        <v>67</v>
      </c>
      <c r="C36" s="21"/>
      <c r="D36" s="27"/>
      <c r="E36" s="58"/>
      <c r="F36" s="71"/>
      <c r="G36" s="37"/>
      <c r="H36" s="24"/>
      <c r="I36" s="61"/>
      <c r="J36" s="38"/>
      <c r="K36" s="127"/>
      <c r="M36" s="151">
        <f>IF(A36=0,"",A36)</f>
        <v>21</v>
      </c>
      <c r="N36" s="152" t="str">
        <f>IF(B36=0,"",B36)</f>
        <v>木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6" t="str">
        <f>IF(AA36=0,"",IF(AA36&gt;8,"入力ミス",AA36))</f>
        <v/>
      </c>
      <c r="R36" s="129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1">
        <f>SUM(Y36:Y37)</f>
        <v>0</v>
      </c>
      <c r="AB36" s="142">
        <f>SUM(Z36:Z37)</f>
        <v>0</v>
      </c>
    </row>
    <row r="37" spans="1:28" ht="15" customHeight="1" x14ac:dyDescent="0.15">
      <c r="A37" s="184"/>
      <c r="B37" s="195"/>
      <c r="C37" s="22"/>
      <c r="D37" s="29"/>
      <c r="E37" s="59"/>
      <c r="F37" s="29"/>
      <c r="G37" s="73"/>
      <c r="H37" s="62"/>
      <c r="I37" s="63"/>
      <c r="J37" s="64"/>
      <c r="K37" s="173"/>
      <c r="M37" s="150"/>
      <c r="N37" s="145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7"/>
      <c r="R37" s="13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2"/>
      <c r="AB37" s="143"/>
    </row>
    <row r="38" spans="1:28" ht="15" customHeight="1" x14ac:dyDescent="0.15">
      <c r="A38" s="123">
        <v>22</v>
      </c>
      <c r="B38" s="125" t="s">
        <v>68</v>
      </c>
      <c r="C38" s="21"/>
      <c r="D38" s="27"/>
      <c r="E38" s="58"/>
      <c r="F38" s="71"/>
      <c r="G38" s="37"/>
      <c r="H38" s="24"/>
      <c r="I38" s="61"/>
      <c r="J38" s="38"/>
      <c r="K38" s="127"/>
      <c r="M38" s="151">
        <f>IF(A38=0,"",A38)</f>
        <v>22</v>
      </c>
      <c r="N38" s="152" t="str">
        <f>IF(B38=0,"",B38)</f>
        <v>金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6" t="str">
        <f>IF(AA38=0,"",IF(AA38&gt;8,"入力ミス",AA38))</f>
        <v/>
      </c>
      <c r="R38" s="129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1">
        <f>SUM(Y38:Y39)</f>
        <v>0</v>
      </c>
      <c r="AB38" s="142">
        <f>SUM(Z38:Z39)</f>
        <v>0</v>
      </c>
    </row>
    <row r="39" spans="1:28" ht="15" customHeight="1" x14ac:dyDescent="0.15">
      <c r="A39" s="184"/>
      <c r="B39" s="195"/>
      <c r="C39" s="22"/>
      <c r="D39" s="29"/>
      <c r="E39" s="59"/>
      <c r="F39" s="29"/>
      <c r="G39" s="73"/>
      <c r="H39" s="62"/>
      <c r="I39" s="63"/>
      <c r="J39" s="64"/>
      <c r="K39" s="173"/>
      <c r="M39" s="150"/>
      <c r="N39" s="145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7"/>
      <c r="R39" s="13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2"/>
      <c r="AB39" s="143"/>
    </row>
    <row r="40" spans="1:28" ht="15" customHeight="1" x14ac:dyDescent="0.15">
      <c r="A40" s="123">
        <v>25</v>
      </c>
      <c r="B40" s="125" t="s">
        <v>42</v>
      </c>
      <c r="C40" s="21"/>
      <c r="D40" s="27"/>
      <c r="E40" s="58"/>
      <c r="F40" s="71"/>
      <c r="G40" s="37"/>
      <c r="H40" s="24"/>
      <c r="I40" s="61"/>
      <c r="J40" s="38"/>
      <c r="K40" s="127"/>
      <c r="M40" s="151">
        <f>IF(A40=0,"",A40)</f>
        <v>25</v>
      </c>
      <c r="N40" s="152" t="str">
        <f>IF(B40=0,"",B40)</f>
        <v>月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6" t="str">
        <f>IF(AA40=0,"",IF(AA40&gt;8,"入力ミス",AA40))</f>
        <v/>
      </c>
      <c r="R40" s="129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1">
        <f>SUM(Y40:Y41)</f>
        <v>0</v>
      </c>
      <c r="AB40" s="142">
        <f>SUM(Z40:Z41)</f>
        <v>0</v>
      </c>
    </row>
    <row r="41" spans="1:28" ht="15" customHeight="1" x14ac:dyDescent="0.15">
      <c r="A41" s="184"/>
      <c r="B41" s="195"/>
      <c r="C41" s="22"/>
      <c r="D41" s="29"/>
      <c r="E41" s="59"/>
      <c r="F41" s="29"/>
      <c r="G41" s="73"/>
      <c r="H41" s="62"/>
      <c r="I41" s="63"/>
      <c r="J41" s="64"/>
      <c r="K41" s="173"/>
      <c r="M41" s="150"/>
      <c r="N41" s="145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7"/>
      <c r="R41" s="13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2"/>
      <c r="AB41" s="143"/>
    </row>
    <row r="42" spans="1:28" ht="15" customHeight="1" x14ac:dyDescent="0.15">
      <c r="A42" s="123">
        <v>26</v>
      </c>
      <c r="B42" s="125" t="s">
        <v>65</v>
      </c>
      <c r="C42" s="21"/>
      <c r="D42" s="27"/>
      <c r="E42" s="58"/>
      <c r="F42" s="71"/>
      <c r="G42" s="37"/>
      <c r="H42" s="24"/>
      <c r="I42" s="61"/>
      <c r="J42" s="38"/>
      <c r="K42" s="127"/>
      <c r="M42" s="151">
        <f>IF(A42=0,"",A42)</f>
        <v>26</v>
      </c>
      <c r="N42" s="152" t="str">
        <f>IF(B42=0,"",B42)</f>
        <v>火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6" t="str">
        <f>IF(AA42=0,"",IF(AA42&gt;8,"入力ミス",AA42))</f>
        <v/>
      </c>
      <c r="R42" s="129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1">
        <f>SUM(Y42:Y43)</f>
        <v>0</v>
      </c>
      <c r="AB42" s="142">
        <f>SUM(Z42:Z43)</f>
        <v>0</v>
      </c>
    </row>
    <row r="43" spans="1:28" ht="15" customHeight="1" x14ac:dyDescent="0.15">
      <c r="A43" s="184"/>
      <c r="B43" s="195"/>
      <c r="C43" s="22"/>
      <c r="D43" s="29"/>
      <c r="E43" s="59"/>
      <c r="F43" s="29"/>
      <c r="G43" s="73"/>
      <c r="H43" s="62"/>
      <c r="I43" s="63"/>
      <c r="J43" s="64"/>
      <c r="K43" s="173"/>
      <c r="M43" s="150"/>
      <c r="N43" s="145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7"/>
      <c r="R43" s="13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2"/>
      <c r="AB43" s="143"/>
    </row>
    <row r="44" spans="1:28" ht="15" customHeight="1" x14ac:dyDescent="0.15">
      <c r="A44" s="123">
        <v>27</v>
      </c>
      <c r="B44" s="125" t="s">
        <v>66</v>
      </c>
      <c r="C44" s="21"/>
      <c r="D44" s="27"/>
      <c r="E44" s="58"/>
      <c r="F44" s="71"/>
      <c r="G44" s="37"/>
      <c r="H44" s="24"/>
      <c r="I44" s="61"/>
      <c r="J44" s="38"/>
      <c r="K44" s="127"/>
      <c r="M44" s="151">
        <f>IF(A44=0,"",A44)</f>
        <v>27</v>
      </c>
      <c r="N44" s="152" t="str">
        <f>IF(B44=0,"",B44)</f>
        <v>水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6" t="str">
        <f>IF(AA44=0,"",IF(AA44&gt;8,"入力ミス",AA44))</f>
        <v/>
      </c>
      <c r="R44" s="129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1">
        <f>SUM(Y44:Y45)</f>
        <v>0</v>
      </c>
      <c r="AB44" s="142">
        <f>SUM(Z44:Z45)</f>
        <v>0</v>
      </c>
    </row>
    <row r="45" spans="1:28" ht="15" customHeight="1" x14ac:dyDescent="0.15">
      <c r="A45" s="184"/>
      <c r="B45" s="195"/>
      <c r="C45" s="22"/>
      <c r="D45" s="29"/>
      <c r="E45" s="59"/>
      <c r="F45" s="29"/>
      <c r="G45" s="73"/>
      <c r="H45" s="62"/>
      <c r="I45" s="63"/>
      <c r="J45" s="64"/>
      <c r="K45" s="173"/>
      <c r="M45" s="149"/>
      <c r="N45" s="14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7"/>
      <c r="R45" s="13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2"/>
      <c r="AB45" s="143"/>
    </row>
    <row r="46" spans="1:28" ht="15" customHeight="1" x14ac:dyDescent="0.15">
      <c r="A46" s="123">
        <v>28</v>
      </c>
      <c r="B46" s="125" t="s">
        <v>67</v>
      </c>
      <c r="C46" s="21"/>
      <c r="D46" s="27"/>
      <c r="E46" s="58"/>
      <c r="F46" s="71"/>
      <c r="G46" s="37"/>
      <c r="H46" s="24"/>
      <c r="I46" s="61"/>
      <c r="J46" s="38"/>
      <c r="K46" s="127"/>
      <c r="M46" s="151">
        <f>IF(A46=0,"",A46)</f>
        <v>28</v>
      </c>
      <c r="N46" s="152" t="str">
        <f>IF(B46=0,"",B46)</f>
        <v>木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6" t="str">
        <f>IF(AA46=0,"",IF(AA46&gt;8,"入力ミス",AA46))</f>
        <v/>
      </c>
      <c r="R46" s="129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1">
        <f>SUM(Y46:Y47)</f>
        <v>0</v>
      </c>
      <c r="AB46" s="142">
        <f>SUM(Z46:Z47)</f>
        <v>0</v>
      </c>
    </row>
    <row r="47" spans="1:28" ht="15" customHeight="1" x14ac:dyDescent="0.15">
      <c r="A47" s="184"/>
      <c r="B47" s="195"/>
      <c r="C47" s="22"/>
      <c r="D47" s="29"/>
      <c r="E47" s="59"/>
      <c r="F47" s="29"/>
      <c r="G47" s="73"/>
      <c r="H47" s="62"/>
      <c r="I47" s="63"/>
      <c r="J47" s="64"/>
      <c r="K47" s="173"/>
      <c r="M47" s="150"/>
      <c r="N47" s="145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7"/>
      <c r="R47" s="13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2"/>
      <c r="AB47" s="143"/>
    </row>
    <row r="48" spans="1:28" ht="15" customHeight="1" x14ac:dyDescent="0.15">
      <c r="A48" s="123">
        <v>29</v>
      </c>
      <c r="B48" s="125" t="s">
        <v>68</v>
      </c>
      <c r="C48" s="21"/>
      <c r="D48" s="27"/>
      <c r="E48" s="58"/>
      <c r="F48" s="71"/>
      <c r="G48" s="37"/>
      <c r="H48" s="24"/>
      <c r="I48" s="61"/>
      <c r="J48" s="38"/>
      <c r="K48" s="127"/>
      <c r="M48" s="149">
        <f>IF(A48=0,"",A48)</f>
        <v>29</v>
      </c>
      <c r="N48" s="144" t="str">
        <f>IF(B48=0,"",B48)</f>
        <v>金</v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46" t="str">
        <f>IF(AA48=0,"",IF(AA48&gt;8,"入力ミス",AA48))</f>
        <v/>
      </c>
      <c r="R48" s="129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1">
        <f>SUM(Y48:Y49)</f>
        <v>0</v>
      </c>
      <c r="AB48" s="142">
        <f>SUM(Z48:Z49)</f>
        <v>0</v>
      </c>
    </row>
    <row r="49" spans="1:28" ht="15" customHeight="1" x14ac:dyDescent="0.15">
      <c r="A49" s="184"/>
      <c r="B49" s="195"/>
      <c r="C49" s="22"/>
      <c r="D49" s="29"/>
      <c r="E49" s="59"/>
      <c r="F49" s="29"/>
      <c r="G49" s="73"/>
      <c r="H49" s="62"/>
      <c r="I49" s="63"/>
      <c r="J49" s="64"/>
      <c r="K49" s="173"/>
      <c r="M49" s="150"/>
      <c r="N49" s="145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7"/>
      <c r="R49" s="147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2"/>
      <c r="AB49" s="143"/>
    </row>
    <row r="50" spans="1:28" ht="15" customHeight="1" x14ac:dyDescent="0.15">
      <c r="A50" s="123"/>
      <c r="B50" s="125"/>
      <c r="C50" s="21"/>
      <c r="D50" s="27"/>
      <c r="E50" s="58"/>
      <c r="F50" s="71"/>
      <c r="G50" s="37"/>
      <c r="H50" s="24"/>
      <c r="I50" s="61"/>
      <c r="J50" s="38"/>
      <c r="K50" s="127"/>
      <c r="M50" s="149" t="str">
        <f>IF(A50=0,"",A50)</f>
        <v/>
      </c>
      <c r="N50" s="144" t="str">
        <f>IF(B50=0,"",B50)</f>
        <v/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46" t="str">
        <f>IF(AA50=0,"",IF(AA50&gt;8,"入力ミス",AA50))</f>
        <v/>
      </c>
      <c r="R50" s="129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1">
        <f>SUM(Y50:Y51)</f>
        <v>0</v>
      </c>
      <c r="AB50" s="142">
        <f>SUM(Z50:Z51)</f>
        <v>0</v>
      </c>
    </row>
    <row r="51" spans="1:28" ht="15" customHeight="1" x14ac:dyDescent="0.15">
      <c r="A51" s="184"/>
      <c r="B51" s="195"/>
      <c r="C51" s="22"/>
      <c r="D51" s="29"/>
      <c r="E51" s="59"/>
      <c r="F51" s="29"/>
      <c r="G51" s="73"/>
      <c r="H51" s="62"/>
      <c r="I51" s="63"/>
      <c r="J51" s="64"/>
      <c r="K51" s="173"/>
      <c r="M51" s="150"/>
      <c r="N51" s="145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7"/>
      <c r="R51" s="13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2"/>
      <c r="AB51" s="143"/>
    </row>
    <row r="52" spans="1:28" ht="15" customHeight="1" x14ac:dyDescent="0.15">
      <c r="A52" s="123"/>
      <c r="B52" s="125"/>
      <c r="C52" s="21"/>
      <c r="D52" s="27"/>
      <c r="E52" s="58"/>
      <c r="F52" s="71"/>
      <c r="G52" s="37"/>
      <c r="H52" s="24"/>
      <c r="I52" s="61"/>
      <c r="J52" s="38"/>
      <c r="K52" s="127"/>
      <c r="M52" s="149" t="str">
        <f>IF(A52=0,"",A52)</f>
        <v/>
      </c>
      <c r="N52" s="144" t="str">
        <f>IF(B52=0,"",B52)</f>
        <v/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46" t="str">
        <f>IF(AA52=0,"",IF(AA52&gt;8,"入力ミス",AA52))</f>
        <v/>
      </c>
      <c r="R52" s="147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1">
        <f>SUM(Y52:Y53)</f>
        <v>0</v>
      </c>
      <c r="AB52" s="142">
        <f>SUM(Z52:Z53)</f>
        <v>0</v>
      </c>
    </row>
    <row r="53" spans="1:28" ht="15" customHeight="1" thickBot="1" x14ac:dyDescent="0.2">
      <c r="A53" s="124"/>
      <c r="B53" s="126"/>
      <c r="C53" s="65"/>
      <c r="D53" s="66"/>
      <c r="E53" s="67"/>
      <c r="F53" s="66"/>
      <c r="G53" s="74"/>
      <c r="H53" s="68"/>
      <c r="I53" s="69"/>
      <c r="J53" s="70"/>
      <c r="K53" s="128"/>
      <c r="M53" s="150"/>
      <c r="N53" s="145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7"/>
      <c r="R53" s="148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2"/>
      <c r="AB53" s="14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0"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16:K17"/>
    <mergeCell ref="K18:K19"/>
    <mergeCell ref="K8:K9"/>
    <mergeCell ref="A38:A39"/>
    <mergeCell ref="B38:B39"/>
    <mergeCell ref="A40:A41"/>
    <mergeCell ref="B40:B41"/>
    <mergeCell ref="A42:A43"/>
    <mergeCell ref="A36:A37"/>
    <mergeCell ref="B36:B37"/>
    <mergeCell ref="K30:K31"/>
    <mergeCell ref="K32:K33"/>
    <mergeCell ref="K34:K35"/>
    <mergeCell ref="B42:B43"/>
    <mergeCell ref="Q46:Q47"/>
    <mergeCell ref="O46:P46"/>
    <mergeCell ref="M38:M39"/>
    <mergeCell ref="K48:K49"/>
    <mergeCell ref="K36:K37"/>
    <mergeCell ref="K38:K39"/>
    <mergeCell ref="K40:K41"/>
    <mergeCell ref="K42:K43"/>
    <mergeCell ref="K46:K47"/>
    <mergeCell ref="M36:M37"/>
    <mergeCell ref="N36:N37"/>
    <mergeCell ref="Q48:Q49"/>
    <mergeCell ref="O48:P48"/>
    <mergeCell ref="M42:M43"/>
    <mergeCell ref="N42:N43"/>
    <mergeCell ref="N38:N39"/>
    <mergeCell ref="M40:M41"/>
    <mergeCell ref="N40:N41"/>
    <mergeCell ref="AA36:AA37"/>
    <mergeCell ref="AB36:AB37"/>
    <mergeCell ref="AA30:AA31"/>
    <mergeCell ref="AB30:AB31"/>
    <mergeCell ref="AA32:AA33"/>
    <mergeCell ref="AB32:AB33"/>
    <mergeCell ref="Q42:Q43"/>
    <mergeCell ref="O42:P42"/>
    <mergeCell ref="Q44:Q45"/>
    <mergeCell ref="O44:P44"/>
    <mergeCell ref="Q36:Q37"/>
    <mergeCell ref="O36:P36"/>
    <mergeCell ref="Q38:Q39"/>
    <mergeCell ref="O38:P38"/>
    <mergeCell ref="Q40:Q41"/>
    <mergeCell ref="O40:P40"/>
    <mergeCell ref="AA48:AA49"/>
    <mergeCell ref="AB48:AB49"/>
    <mergeCell ref="AA42:AA43"/>
    <mergeCell ref="AB42:AB43"/>
    <mergeCell ref="AA44:AA45"/>
    <mergeCell ref="AB44:AB45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AA46:AA47"/>
    <mergeCell ref="AB46:AB47"/>
    <mergeCell ref="AA38:AA39"/>
    <mergeCell ref="AB38:AB39"/>
    <mergeCell ref="AA40:AA41"/>
    <mergeCell ref="AB40:AB41"/>
    <mergeCell ref="AA34:AA35"/>
    <mergeCell ref="AB34:AB35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A18:AA19"/>
    <mergeCell ref="AB18:AB19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O28:P28"/>
    <mergeCell ref="A48:A49"/>
    <mergeCell ref="B48:B49"/>
    <mergeCell ref="A44:A45"/>
    <mergeCell ref="B44:B45"/>
    <mergeCell ref="A46:A47"/>
    <mergeCell ref="B46:B47"/>
    <mergeCell ref="M48:M49"/>
    <mergeCell ref="N48:N49"/>
    <mergeCell ref="M44:M45"/>
    <mergeCell ref="N44:N45"/>
    <mergeCell ref="M46:M47"/>
    <mergeCell ref="N46:N47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M30:M31"/>
    <mergeCell ref="N30:N31"/>
    <mergeCell ref="Q30:Q31"/>
    <mergeCell ref="O30:P30"/>
    <mergeCell ref="M32:M33"/>
    <mergeCell ref="N32:N33"/>
    <mergeCell ref="Q32:Q33"/>
    <mergeCell ref="O32:P32"/>
    <mergeCell ref="M34:M35"/>
    <mergeCell ref="N34:N35"/>
    <mergeCell ref="Q34:Q35"/>
    <mergeCell ref="O34:P34"/>
    <mergeCell ref="M18:M19"/>
    <mergeCell ref="N18:N19"/>
    <mergeCell ref="Q18:Q19"/>
    <mergeCell ref="O18:P18"/>
    <mergeCell ref="M20:M21"/>
    <mergeCell ref="N20:N21"/>
    <mergeCell ref="Q20:Q21"/>
    <mergeCell ref="O20:P20"/>
    <mergeCell ref="M22:M23"/>
    <mergeCell ref="N22:N23"/>
    <mergeCell ref="Q22:Q23"/>
    <mergeCell ref="O22:P22"/>
    <mergeCell ref="M1:R1"/>
    <mergeCell ref="M10:M11"/>
    <mergeCell ref="N10:N11"/>
    <mergeCell ref="Q10:Q11"/>
    <mergeCell ref="Q2:R2"/>
    <mergeCell ref="Q4:R6"/>
    <mergeCell ref="P4:P6"/>
    <mergeCell ref="M16:M17"/>
    <mergeCell ref="N16:N17"/>
    <mergeCell ref="Q16:Q17"/>
    <mergeCell ref="O16:P16"/>
    <mergeCell ref="R16:R17"/>
    <mergeCell ref="R10:R11"/>
    <mergeCell ref="R8:R9"/>
    <mergeCell ref="N8:N9"/>
    <mergeCell ref="O8:P9"/>
    <mergeCell ref="Q8:Q9"/>
    <mergeCell ref="M8:M9"/>
    <mergeCell ref="O10:P10"/>
    <mergeCell ref="R18:R19"/>
    <mergeCell ref="R20:R21"/>
    <mergeCell ref="R22:R23"/>
    <mergeCell ref="A6:A7"/>
    <mergeCell ref="B6:B7"/>
    <mergeCell ref="A8:A9"/>
    <mergeCell ref="B8:B9"/>
    <mergeCell ref="A12:A13"/>
    <mergeCell ref="O12:P12"/>
    <mergeCell ref="G8:J8"/>
    <mergeCell ref="A10:A11"/>
    <mergeCell ref="B10:B11"/>
    <mergeCell ref="C8:F8"/>
    <mergeCell ref="M14:M15"/>
    <mergeCell ref="N14:N15"/>
    <mergeCell ref="B12:B13"/>
    <mergeCell ref="A14:A15"/>
    <mergeCell ref="B14:B15"/>
    <mergeCell ref="Q14:Q15"/>
    <mergeCell ref="O14:P14"/>
    <mergeCell ref="M12:M13"/>
    <mergeCell ref="N12:N13"/>
    <mergeCell ref="Q12:Q13"/>
    <mergeCell ref="K10:K11"/>
    <mergeCell ref="AA52:AA53"/>
    <mergeCell ref="AB52:AB53"/>
    <mergeCell ref="N52:N53"/>
    <mergeCell ref="O52:P52"/>
    <mergeCell ref="Q52:Q53"/>
    <mergeCell ref="R52:R53"/>
    <mergeCell ref="M52:M53"/>
    <mergeCell ref="A50:A51"/>
    <mergeCell ref="B50:B51"/>
    <mergeCell ref="K50:K51"/>
    <mergeCell ref="A52:A53"/>
    <mergeCell ref="B52:B53"/>
    <mergeCell ref="K52:K53"/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R24:R25"/>
    <mergeCell ref="R28:R29"/>
    <mergeCell ref="R12:R13"/>
    <mergeCell ref="R14:R15"/>
  </mergeCells>
  <phoneticPr fontId="2"/>
  <conditionalFormatting sqref="Q2:R3 Q4:Q65536 Q1">
    <cfRule type="cellIs" dxfId="2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AB54"/>
  <sheetViews>
    <sheetView zoomScaleNormal="100" workbookViewId="0">
      <selection activeCell="G44" sqref="G44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18" t="s">
        <v>25</v>
      </c>
      <c r="B1" s="119"/>
      <c r="C1" s="118" t="str">
        <f>IF(Q10=0,"",""&amp;DBCS(SUM(Q10:Q53)))</f>
        <v>０</v>
      </c>
      <c r="D1" s="120"/>
      <c r="E1" s="51" t="s">
        <v>18</v>
      </c>
      <c r="F1" s="113" t="s">
        <v>22</v>
      </c>
      <c r="G1" s="113"/>
      <c r="H1" s="232" t="str">
        <f>DBCS(SUM(Q10:Q53)+SUM('9月分'!Q10:Q53)+SUM('10月分'!Q10:Q53)+SUM('11月分'!Q10:Q53)+SUM('1月分'!Q10:Q53))</f>
        <v>０</v>
      </c>
      <c r="I1" s="233"/>
      <c r="M1" s="116" t="s">
        <v>58</v>
      </c>
      <c r="N1" s="117"/>
      <c r="O1" s="117"/>
      <c r="P1" s="117"/>
      <c r="Q1" s="117"/>
      <c r="R1" s="117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8"/>
      <c r="Q2" s="133" t="str">
        <f>IF('9月分'!G3=0,"",'9月分'!G3&amp;"　　　")</f>
        <v>　　　</v>
      </c>
      <c r="R2" s="133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IF('9月分'!D4=0,"( 学番　　　　　)","( 学番　"&amp;'9月分'!D4&amp;" "&amp;"）")</f>
        <v>( 学番　　　　　)</v>
      </c>
      <c r="Q3" s="102" t="str">
        <f>IF('9月分'!D2=0,"","氏名　　　　"&amp;'9月分'!D2&amp;"　　"              )</f>
        <v/>
      </c>
      <c r="R3" s="102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68" t="s">
        <v>37</v>
      </c>
      <c r="Q4" s="135">
        <f>'9月分'!D5</f>
        <v>0</v>
      </c>
      <c r="R4" s="135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68"/>
      <c r="Q5" s="135"/>
      <c r="R5" s="135"/>
      <c r="U5" s="13"/>
      <c r="V5" s="13"/>
      <c r="W5" s="13"/>
      <c r="X5" s="13"/>
    </row>
    <row r="6" spans="1:28" ht="14.25" customHeight="1" x14ac:dyDescent="0.15">
      <c r="A6" s="183">
        <v>12</v>
      </c>
      <c r="B6" s="185" t="s">
        <v>5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12</v>
      </c>
      <c r="O6" s="1" t="s">
        <v>5</v>
      </c>
      <c r="P6" s="168"/>
      <c r="Q6" s="135"/>
      <c r="R6" s="135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84"/>
      <c r="B7" s="177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6" t="s">
        <v>6</v>
      </c>
      <c r="B8" s="176" t="s">
        <v>1</v>
      </c>
      <c r="C8" s="192" t="s">
        <v>24</v>
      </c>
      <c r="D8" s="193"/>
      <c r="E8" s="193"/>
      <c r="F8" s="193"/>
      <c r="G8" s="236" t="s">
        <v>4</v>
      </c>
      <c r="H8" s="193"/>
      <c r="I8" s="193"/>
      <c r="J8" s="194"/>
      <c r="K8" s="196" t="s">
        <v>11</v>
      </c>
      <c r="M8" s="169" t="s">
        <v>0</v>
      </c>
      <c r="N8" s="201" t="s">
        <v>1</v>
      </c>
      <c r="O8" s="203" t="s">
        <v>3</v>
      </c>
      <c r="P8" s="204"/>
      <c r="Q8" s="203" t="s">
        <v>10</v>
      </c>
      <c r="R8" s="199" t="s">
        <v>12</v>
      </c>
    </row>
    <row r="9" spans="1:28" ht="15" customHeight="1" x14ac:dyDescent="0.15">
      <c r="A9" s="167"/>
      <c r="B9" s="177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97"/>
      <c r="M9" s="170"/>
      <c r="N9" s="202"/>
      <c r="O9" s="205"/>
      <c r="P9" s="206"/>
      <c r="Q9" s="205"/>
      <c r="R9" s="200"/>
    </row>
    <row r="10" spans="1:28" ht="15" customHeight="1" x14ac:dyDescent="0.15">
      <c r="A10" s="234">
        <v>2</v>
      </c>
      <c r="B10" s="125" t="s">
        <v>42</v>
      </c>
      <c r="C10" s="21"/>
      <c r="D10" s="27"/>
      <c r="E10" s="58"/>
      <c r="F10" s="71"/>
      <c r="G10" s="37"/>
      <c r="H10" s="24"/>
      <c r="I10" s="61"/>
      <c r="J10" s="38"/>
      <c r="K10" s="127"/>
      <c r="M10" s="174">
        <f>IF(A10=0,"",A10)</f>
        <v>2</v>
      </c>
      <c r="N10" s="207" t="str">
        <f>IF(B10=0,"",B10)</f>
        <v>月</v>
      </c>
      <c r="O10" s="171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2"/>
      <c r="Q10" s="208" t="str">
        <f>IF(AA10=0,"",IF(AA10&gt;8,"入力ミス",AA10))</f>
        <v/>
      </c>
      <c r="R10" s="198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1">
        <f>SUM(Y10:Y11)</f>
        <v>0</v>
      </c>
      <c r="AB10" s="142">
        <f>SUM(Z10:Z11)</f>
        <v>0</v>
      </c>
    </row>
    <row r="11" spans="1:28" ht="15" customHeight="1" x14ac:dyDescent="0.15">
      <c r="A11" s="234"/>
      <c r="B11" s="195"/>
      <c r="C11" s="22"/>
      <c r="D11" s="29"/>
      <c r="E11" s="59"/>
      <c r="F11" s="29"/>
      <c r="G11" s="73"/>
      <c r="H11" s="62"/>
      <c r="I11" s="63"/>
      <c r="J11" s="64"/>
      <c r="K11" s="173"/>
      <c r="M11" s="150"/>
      <c r="N11" s="145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7"/>
      <c r="R11" s="13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2"/>
      <c r="AB11" s="143"/>
    </row>
    <row r="12" spans="1:28" ht="15" customHeight="1" x14ac:dyDescent="0.15">
      <c r="A12" s="234">
        <v>3</v>
      </c>
      <c r="B12" s="125" t="s">
        <v>65</v>
      </c>
      <c r="C12" s="21"/>
      <c r="D12" s="27"/>
      <c r="E12" s="58"/>
      <c r="F12" s="71"/>
      <c r="G12" s="37"/>
      <c r="H12" s="24"/>
      <c r="I12" s="61"/>
      <c r="J12" s="38"/>
      <c r="K12" s="127"/>
      <c r="M12" s="151">
        <f>IF(A12=0,"",A12)</f>
        <v>3</v>
      </c>
      <c r="N12" s="152" t="str">
        <f>IF(B12=0,"",B12)</f>
        <v>火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6" t="str">
        <f>IF(AA12=0,"",IF(AA12&gt;8,"入力ミス",AA12))</f>
        <v/>
      </c>
      <c r="R12" s="129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1">
        <f>SUM(Y12:Y13)</f>
        <v>0</v>
      </c>
      <c r="AB12" s="142">
        <f>SUM(Z12:Z13)</f>
        <v>0</v>
      </c>
    </row>
    <row r="13" spans="1:28" ht="15" customHeight="1" x14ac:dyDescent="0.15">
      <c r="A13" s="234"/>
      <c r="B13" s="195"/>
      <c r="C13" s="22"/>
      <c r="D13" s="29"/>
      <c r="E13" s="59"/>
      <c r="F13" s="29"/>
      <c r="G13" s="73"/>
      <c r="H13" s="62"/>
      <c r="I13" s="63"/>
      <c r="J13" s="64"/>
      <c r="K13" s="173"/>
      <c r="M13" s="149"/>
      <c r="N13" s="14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6"/>
      <c r="R13" s="13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2"/>
      <c r="AB13" s="143"/>
    </row>
    <row r="14" spans="1:28" ht="15" customHeight="1" x14ac:dyDescent="0.15">
      <c r="A14" s="234">
        <v>4</v>
      </c>
      <c r="B14" s="125" t="s">
        <v>66</v>
      </c>
      <c r="C14" s="21"/>
      <c r="D14" s="27"/>
      <c r="E14" s="58"/>
      <c r="F14" s="71"/>
      <c r="G14" s="37"/>
      <c r="H14" s="24"/>
      <c r="I14" s="61"/>
      <c r="J14" s="38"/>
      <c r="K14" s="127"/>
      <c r="M14" s="151">
        <f>IF(A14=0,"",A14)</f>
        <v>4</v>
      </c>
      <c r="N14" s="152" t="str">
        <f>IF(B14=0,"",B14)</f>
        <v>水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6" t="str">
        <f>IF(AA14=0,"",IF(AA14&gt;8,"入力ミス",AA14))</f>
        <v/>
      </c>
      <c r="R14" s="129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1">
        <f>SUM(Y14:Y15)</f>
        <v>0</v>
      </c>
      <c r="AB14" s="142">
        <f>SUM(Z14:Z15)</f>
        <v>0</v>
      </c>
    </row>
    <row r="15" spans="1:28" ht="15" customHeight="1" x14ac:dyDescent="0.15">
      <c r="A15" s="234"/>
      <c r="B15" s="195"/>
      <c r="C15" s="22"/>
      <c r="D15" s="29"/>
      <c r="E15" s="59"/>
      <c r="F15" s="29"/>
      <c r="G15" s="73"/>
      <c r="H15" s="62"/>
      <c r="I15" s="63"/>
      <c r="J15" s="64"/>
      <c r="K15" s="173"/>
      <c r="M15" s="150"/>
      <c r="N15" s="145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7"/>
      <c r="R15" s="13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2"/>
      <c r="AB15" s="143"/>
    </row>
    <row r="16" spans="1:28" ht="15" customHeight="1" x14ac:dyDescent="0.15">
      <c r="A16" s="234">
        <v>5</v>
      </c>
      <c r="B16" s="125" t="s">
        <v>67</v>
      </c>
      <c r="C16" s="21"/>
      <c r="D16" s="27"/>
      <c r="E16" s="58"/>
      <c r="F16" s="71"/>
      <c r="G16" s="37"/>
      <c r="H16" s="24"/>
      <c r="I16" s="61"/>
      <c r="J16" s="38"/>
      <c r="K16" s="127"/>
      <c r="M16" s="149">
        <f>IF(A16=0,"",A16)</f>
        <v>5</v>
      </c>
      <c r="N16" s="144" t="str">
        <f>IF(B16=0,"",B16)</f>
        <v>木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6" t="str">
        <f>IF(AA16=0,"",IF(AA16&gt;8,"入力ミス",AA16))</f>
        <v/>
      </c>
      <c r="R16" s="129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1">
        <f>SUM(Y16:Y17)</f>
        <v>0</v>
      </c>
      <c r="AB16" s="142">
        <f>SUM(Z16:Z17)</f>
        <v>0</v>
      </c>
    </row>
    <row r="17" spans="1:28" ht="15" customHeight="1" x14ac:dyDescent="0.15">
      <c r="A17" s="234"/>
      <c r="B17" s="195"/>
      <c r="C17" s="22"/>
      <c r="D17" s="29"/>
      <c r="E17" s="59"/>
      <c r="F17" s="29"/>
      <c r="G17" s="73"/>
      <c r="H17" s="62"/>
      <c r="I17" s="63"/>
      <c r="J17" s="64"/>
      <c r="K17" s="173"/>
      <c r="M17" s="149"/>
      <c r="N17" s="14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7"/>
      <c r="R17" s="13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2"/>
      <c r="AB17" s="143"/>
    </row>
    <row r="18" spans="1:28" ht="15" customHeight="1" x14ac:dyDescent="0.15">
      <c r="A18" s="234">
        <v>6</v>
      </c>
      <c r="B18" s="125" t="s">
        <v>68</v>
      </c>
      <c r="C18" s="21"/>
      <c r="D18" s="27"/>
      <c r="E18" s="58"/>
      <c r="F18" s="71"/>
      <c r="G18" s="37"/>
      <c r="H18" s="24"/>
      <c r="I18" s="61"/>
      <c r="J18" s="38"/>
      <c r="K18" s="127"/>
      <c r="M18" s="151">
        <f>IF(A18=0,"",A18)</f>
        <v>6</v>
      </c>
      <c r="N18" s="152" t="str">
        <f>IF(B18=0,"",B18)</f>
        <v>金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6" t="str">
        <f>IF(AA18=0,"",IF(AA18&gt;8,"入力ミス",AA18))</f>
        <v/>
      </c>
      <c r="R18" s="129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1">
        <f>SUM(Y18:Y19)</f>
        <v>0</v>
      </c>
      <c r="AB18" s="142">
        <f>SUM(Z18:Z19)</f>
        <v>0</v>
      </c>
    </row>
    <row r="19" spans="1:28" ht="15" customHeight="1" x14ac:dyDescent="0.15">
      <c r="A19" s="234"/>
      <c r="B19" s="195"/>
      <c r="C19" s="22"/>
      <c r="D19" s="29"/>
      <c r="E19" s="59"/>
      <c r="F19" s="29"/>
      <c r="G19" s="73"/>
      <c r="H19" s="62"/>
      <c r="I19" s="63"/>
      <c r="J19" s="64"/>
      <c r="K19" s="173"/>
      <c r="M19" s="150"/>
      <c r="N19" s="145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7"/>
      <c r="R19" s="13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2"/>
      <c r="AB19" s="143"/>
    </row>
    <row r="20" spans="1:28" ht="15" customHeight="1" x14ac:dyDescent="0.15">
      <c r="A20" s="123">
        <v>9</v>
      </c>
      <c r="B20" s="125" t="s">
        <v>42</v>
      </c>
      <c r="C20" s="21"/>
      <c r="D20" s="27"/>
      <c r="E20" s="58"/>
      <c r="F20" s="71"/>
      <c r="G20" s="37"/>
      <c r="H20" s="24"/>
      <c r="I20" s="61"/>
      <c r="J20" s="38"/>
      <c r="K20" s="127"/>
      <c r="M20" s="149">
        <f>IF(A20=0,"",A20)</f>
        <v>9</v>
      </c>
      <c r="N20" s="144" t="str">
        <f>IF(B20=0,"",B20)</f>
        <v>月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6" t="str">
        <f>IF(AA20=0,"",IF(AA20&gt;8,"入力ミス",AA20))</f>
        <v/>
      </c>
      <c r="R20" s="129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1">
        <f>SUM(Y20:Y21)</f>
        <v>0</v>
      </c>
      <c r="AB20" s="142">
        <f>SUM(Z20:Z21)</f>
        <v>0</v>
      </c>
    </row>
    <row r="21" spans="1:28" ht="15" customHeight="1" x14ac:dyDescent="0.15">
      <c r="A21" s="184"/>
      <c r="B21" s="195"/>
      <c r="C21" s="22"/>
      <c r="D21" s="29"/>
      <c r="E21" s="59"/>
      <c r="F21" s="29"/>
      <c r="G21" s="73"/>
      <c r="H21" s="62"/>
      <c r="I21" s="63"/>
      <c r="J21" s="64"/>
      <c r="K21" s="173"/>
      <c r="M21" s="149"/>
      <c r="N21" s="14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7"/>
      <c r="R21" s="13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2"/>
      <c r="AB21" s="143"/>
    </row>
    <row r="22" spans="1:28" ht="15" customHeight="1" x14ac:dyDescent="0.15">
      <c r="A22" s="123">
        <v>10</v>
      </c>
      <c r="B22" s="125" t="s">
        <v>65</v>
      </c>
      <c r="C22" s="21"/>
      <c r="D22" s="27"/>
      <c r="E22" s="58"/>
      <c r="F22" s="71"/>
      <c r="G22" s="37"/>
      <c r="H22" s="24"/>
      <c r="I22" s="61"/>
      <c r="J22" s="38"/>
      <c r="K22" s="127"/>
      <c r="M22" s="151">
        <f>IF(A22=0,"",A22)</f>
        <v>10</v>
      </c>
      <c r="N22" s="152" t="str">
        <f>IF(B22=0,"",B22)</f>
        <v>火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6" t="str">
        <f>IF(AA22=0,"",IF(AA22&gt;8,"入力ミス",AA22))</f>
        <v/>
      </c>
      <c r="R22" s="129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1">
        <f>SUM(Y22:Y23)</f>
        <v>0</v>
      </c>
      <c r="AB22" s="142">
        <f>SUM(Z22:Z23)</f>
        <v>0</v>
      </c>
    </row>
    <row r="23" spans="1:28" ht="15" customHeight="1" x14ac:dyDescent="0.15">
      <c r="A23" s="184"/>
      <c r="B23" s="195"/>
      <c r="C23" s="22"/>
      <c r="D23" s="29"/>
      <c r="E23" s="59"/>
      <c r="F23" s="29"/>
      <c r="G23" s="73"/>
      <c r="H23" s="62"/>
      <c r="I23" s="63"/>
      <c r="J23" s="64"/>
      <c r="K23" s="173"/>
      <c r="M23" s="150"/>
      <c r="N23" s="145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7"/>
      <c r="R23" s="13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2"/>
      <c r="AB23" s="143"/>
    </row>
    <row r="24" spans="1:28" ht="15" customHeight="1" x14ac:dyDescent="0.15">
      <c r="A24" s="123">
        <v>11</v>
      </c>
      <c r="B24" s="125" t="s">
        <v>66</v>
      </c>
      <c r="C24" s="21"/>
      <c r="D24" s="27"/>
      <c r="E24" s="58"/>
      <c r="F24" s="71"/>
      <c r="G24" s="37"/>
      <c r="H24" s="24"/>
      <c r="I24" s="61"/>
      <c r="J24" s="38"/>
      <c r="K24" s="127"/>
      <c r="M24" s="149">
        <f>IF(A24=0,"",A24)</f>
        <v>11</v>
      </c>
      <c r="N24" s="144" t="str">
        <f>IF(B24=0,"",B24)</f>
        <v>水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6" t="str">
        <f>IF(AA24=0,"",IF(AA24&gt;8,"入力ミス",AA24))</f>
        <v/>
      </c>
      <c r="R24" s="129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1">
        <f>SUM(Y24:Y25)</f>
        <v>0</v>
      </c>
      <c r="AB24" s="142">
        <f>SUM(Z24:Z25)</f>
        <v>0</v>
      </c>
    </row>
    <row r="25" spans="1:28" ht="15" customHeight="1" x14ac:dyDescent="0.15">
      <c r="A25" s="184"/>
      <c r="B25" s="195"/>
      <c r="C25" s="22"/>
      <c r="D25" s="29"/>
      <c r="E25" s="59"/>
      <c r="F25" s="29"/>
      <c r="G25" s="73"/>
      <c r="H25" s="62"/>
      <c r="I25" s="63"/>
      <c r="J25" s="64"/>
      <c r="K25" s="173"/>
      <c r="M25" s="149"/>
      <c r="N25" s="14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7"/>
      <c r="R25" s="13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2"/>
      <c r="AB25" s="143"/>
    </row>
    <row r="26" spans="1:28" ht="15" customHeight="1" x14ac:dyDescent="0.15">
      <c r="A26" s="123">
        <v>12</v>
      </c>
      <c r="B26" s="125" t="s">
        <v>67</v>
      </c>
      <c r="C26" s="21"/>
      <c r="D26" s="27"/>
      <c r="E26" s="58"/>
      <c r="F26" s="71"/>
      <c r="G26" s="37"/>
      <c r="H26" s="24"/>
      <c r="I26" s="61"/>
      <c r="J26" s="38"/>
      <c r="K26" s="127"/>
      <c r="M26" s="151">
        <f>IF(A26=0,"",A26)</f>
        <v>12</v>
      </c>
      <c r="N26" s="152" t="str">
        <f>IF(B26=0,"",B26)</f>
        <v>木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6" t="str">
        <f>IF(AA26=0,"",IF(AA26&gt;8,"入力ミス",AA26))</f>
        <v/>
      </c>
      <c r="R26" s="129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1">
        <f>SUM(Y26:Y27)</f>
        <v>0</v>
      </c>
      <c r="AB26" s="142">
        <f>SUM(Z26:Z27)</f>
        <v>0</v>
      </c>
    </row>
    <row r="27" spans="1:28" ht="15" customHeight="1" x14ac:dyDescent="0.15">
      <c r="A27" s="184"/>
      <c r="B27" s="195"/>
      <c r="C27" s="22"/>
      <c r="D27" s="29"/>
      <c r="E27" s="59"/>
      <c r="F27" s="29"/>
      <c r="G27" s="73"/>
      <c r="H27" s="62"/>
      <c r="I27" s="63"/>
      <c r="J27" s="64"/>
      <c r="K27" s="173"/>
      <c r="M27" s="150"/>
      <c r="N27" s="145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7"/>
      <c r="R27" s="13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2"/>
      <c r="AB27" s="143"/>
    </row>
    <row r="28" spans="1:28" ht="15" customHeight="1" x14ac:dyDescent="0.15">
      <c r="A28" s="123">
        <v>13</v>
      </c>
      <c r="B28" s="125" t="s">
        <v>68</v>
      </c>
      <c r="C28" s="21"/>
      <c r="D28" s="27"/>
      <c r="E28" s="58"/>
      <c r="F28" s="71"/>
      <c r="G28" s="37"/>
      <c r="H28" s="24"/>
      <c r="I28" s="61"/>
      <c r="J28" s="38"/>
      <c r="K28" s="127"/>
      <c r="M28" s="151">
        <f>IF(A28=0,"",A28)</f>
        <v>13</v>
      </c>
      <c r="N28" s="152" t="str">
        <f>IF(B28=0,"",B28)</f>
        <v>金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6" t="str">
        <f>IF(AA28=0,"",IF(AA28&gt;8,"入力ミス",AA28))</f>
        <v/>
      </c>
      <c r="R28" s="129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1">
        <f>SUM(Y28:Y29)</f>
        <v>0</v>
      </c>
      <c r="AB28" s="142">
        <f>SUM(Z28:Z29)</f>
        <v>0</v>
      </c>
    </row>
    <row r="29" spans="1:28" ht="15" customHeight="1" x14ac:dyDescent="0.15">
      <c r="A29" s="184"/>
      <c r="B29" s="195"/>
      <c r="C29" s="22"/>
      <c r="D29" s="29"/>
      <c r="E29" s="59"/>
      <c r="F29" s="29"/>
      <c r="G29" s="73"/>
      <c r="H29" s="62"/>
      <c r="I29" s="63"/>
      <c r="J29" s="64"/>
      <c r="K29" s="173"/>
      <c r="M29" s="150"/>
      <c r="N29" s="145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7"/>
      <c r="R29" s="13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2"/>
      <c r="AB29" s="143"/>
    </row>
    <row r="30" spans="1:28" ht="15" customHeight="1" x14ac:dyDescent="0.15">
      <c r="A30" s="123">
        <v>16</v>
      </c>
      <c r="B30" s="125" t="s">
        <v>42</v>
      </c>
      <c r="C30" s="21"/>
      <c r="D30" s="27"/>
      <c r="E30" s="58"/>
      <c r="F30" s="71"/>
      <c r="G30" s="37"/>
      <c r="H30" s="24"/>
      <c r="I30" s="61"/>
      <c r="J30" s="38"/>
      <c r="K30" s="127"/>
      <c r="M30" s="151">
        <f>IF(A30=0,"",A30)</f>
        <v>16</v>
      </c>
      <c r="N30" s="152" t="str">
        <f>IF(B30=0,"",B30)</f>
        <v>月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6" t="str">
        <f>IF(AA30=0,"",IF(AA30&gt;8,"入力ミス",AA30))</f>
        <v/>
      </c>
      <c r="R30" s="129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1">
        <f>SUM(Y30:Y31)</f>
        <v>0</v>
      </c>
      <c r="AB30" s="142">
        <f>SUM(Z30:Z31)</f>
        <v>0</v>
      </c>
    </row>
    <row r="31" spans="1:28" ht="15" customHeight="1" x14ac:dyDescent="0.15">
      <c r="A31" s="184"/>
      <c r="B31" s="195"/>
      <c r="C31" s="22"/>
      <c r="D31" s="29"/>
      <c r="E31" s="59"/>
      <c r="F31" s="29"/>
      <c r="G31" s="73"/>
      <c r="H31" s="62"/>
      <c r="I31" s="63"/>
      <c r="J31" s="64"/>
      <c r="K31" s="173"/>
      <c r="M31" s="150"/>
      <c r="N31" s="145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7"/>
      <c r="R31" s="13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2"/>
      <c r="AB31" s="143"/>
    </row>
    <row r="32" spans="1:28" ht="15" customHeight="1" x14ac:dyDescent="0.15">
      <c r="A32" s="123">
        <v>17</v>
      </c>
      <c r="B32" s="125" t="s">
        <v>65</v>
      </c>
      <c r="C32" s="21"/>
      <c r="D32" s="27"/>
      <c r="E32" s="58"/>
      <c r="F32" s="71"/>
      <c r="G32" s="37"/>
      <c r="H32" s="24"/>
      <c r="I32" s="61"/>
      <c r="J32" s="38"/>
      <c r="K32" s="127"/>
      <c r="M32" s="151">
        <f>IF(A32=0,"",A32)</f>
        <v>17</v>
      </c>
      <c r="N32" s="152" t="str">
        <f>IF(B32=0,"",B32)</f>
        <v>火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6" t="str">
        <f>IF(AA32=0,"",IF(AA32&gt;8,"入力ミス",AA32))</f>
        <v/>
      </c>
      <c r="R32" s="129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1">
        <f>SUM(Y32:Y33)</f>
        <v>0</v>
      </c>
      <c r="AB32" s="142">
        <f>SUM(Z32:Z33)</f>
        <v>0</v>
      </c>
    </row>
    <row r="33" spans="1:28" ht="15" customHeight="1" x14ac:dyDescent="0.15">
      <c r="A33" s="184"/>
      <c r="B33" s="195"/>
      <c r="C33" s="22"/>
      <c r="D33" s="29"/>
      <c r="E33" s="59"/>
      <c r="F33" s="29"/>
      <c r="G33" s="73"/>
      <c r="H33" s="62"/>
      <c r="I33" s="63"/>
      <c r="J33" s="64"/>
      <c r="K33" s="173"/>
      <c r="M33" s="150"/>
      <c r="N33" s="145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7"/>
      <c r="R33" s="13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2"/>
      <c r="AB33" s="143"/>
    </row>
    <row r="34" spans="1:28" ht="15" customHeight="1" x14ac:dyDescent="0.15">
      <c r="A34" s="123">
        <v>18</v>
      </c>
      <c r="B34" s="125" t="s">
        <v>66</v>
      </c>
      <c r="C34" s="21"/>
      <c r="D34" s="27"/>
      <c r="E34" s="58"/>
      <c r="F34" s="71"/>
      <c r="G34" s="37"/>
      <c r="H34" s="24"/>
      <c r="I34" s="61"/>
      <c r="J34" s="38"/>
      <c r="K34" s="127"/>
      <c r="M34" s="151">
        <f>IF(A34=0,"",A34)</f>
        <v>18</v>
      </c>
      <c r="N34" s="152" t="str">
        <f>IF(B34=0,"",B34)</f>
        <v>水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6" t="str">
        <f>IF(AA34=0,"",IF(AA34&gt;8,"入力ミス",AA34))</f>
        <v/>
      </c>
      <c r="R34" s="129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1">
        <f>SUM(Y34:Y35)</f>
        <v>0</v>
      </c>
      <c r="AB34" s="142">
        <f>SUM(Z34:Z35)</f>
        <v>0</v>
      </c>
    </row>
    <row r="35" spans="1:28" ht="15" customHeight="1" x14ac:dyDescent="0.15">
      <c r="A35" s="184"/>
      <c r="B35" s="195"/>
      <c r="C35" s="22"/>
      <c r="D35" s="29"/>
      <c r="E35" s="59"/>
      <c r="F35" s="29"/>
      <c r="G35" s="73"/>
      <c r="H35" s="62"/>
      <c r="I35" s="63"/>
      <c r="J35" s="64"/>
      <c r="K35" s="173"/>
      <c r="M35" s="150"/>
      <c r="N35" s="145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7"/>
      <c r="R35" s="13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2"/>
      <c r="AB35" s="143"/>
    </row>
    <row r="36" spans="1:28" ht="15" customHeight="1" x14ac:dyDescent="0.15">
      <c r="A36" s="123">
        <v>19</v>
      </c>
      <c r="B36" s="125" t="s">
        <v>67</v>
      </c>
      <c r="C36" s="21"/>
      <c r="D36" s="27"/>
      <c r="E36" s="58"/>
      <c r="F36" s="71"/>
      <c r="G36" s="37"/>
      <c r="H36" s="24"/>
      <c r="I36" s="61"/>
      <c r="J36" s="38"/>
      <c r="K36" s="127"/>
      <c r="M36" s="151">
        <f>IF(A36=0,"",A36)</f>
        <v>19</v>
      </c>
      <c r="N36" s="152" t="str">
        <f>IF(B36=0,"",B36)</f>
        <v>木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6" t="str">
        <f>IF(AA36=0,"",IF(AA36&gt;8,"入力ミス",AA36))</f>
        <v/>
      </c>
      <c r="R36" s="129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1">
        <f>SUM(Y36:Y37)</f>
        <v>0</v>
      </c>
      <c r="AB36" s="142">
        <f>SUM(Z36:Z37)</f>
        <v>0</v>
      </c>
    </row>
    <row r="37" spans="1:28" ht="15" customHeight="1" x14ac:dyDescent="0.15">
      <c r="A37" s="184"/>
      <c r="B37" s="195"/>
      <c r="C37" s="22"/>
      <c r="D37" s="29"/>
      <c r="E37" s="59"/>
      <c r="F37" s="29"/>
      <c r="G37" s="73"/>
      <c r="H37" s="62"/>
      <c r="I37" s="63"/>
      <c r="J37" s="64"/>
      <c r="K37" s="173"/>
      <c r="M37" s="150"/>
      <c r="N37" s="145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7"/>
      <c r="R37" s="13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2"/>
      <c r="AB37" s="143"/>
    </row>
    <row r="38" spans="1:28" ht="15" customHeight="1" x14ac:dyDescent="0.15">
      <c r="A38" s="123">
        <v>20</v>
      </c>
      <c r="B38" s="125" t="s">
        <v>68</v>
      </c>
      <c r="C38" s="21"/>
      <c r="D38" s="27"/>
      <c r="E38" s="58"/>
      <c r="F38" s="71"/>
      <c r="G38" s="37"/>
      <c r="H38" s="24"/>
      <c r="I38" s="61"/>
      <c r="J38" s="38"/>
      <c r="K38" s="127"/>
      <c r="M38" s="151">
        <f>IF(A38=0,"",A38)</f>
        <v>20</v>
      </c>
      <c r="N38" s="152" t="str">
        <f>IF(B38=0,"",B38)</f>
        <v>金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6" t="str">
        <f>IF(AA38=0,"",IF(AA38&gt;8,"入力ミス",AA38))</f>
        <v/>
      </c>
      <c r="R38" s="129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1">
        <f>SUM(Y38:Y39)</f>
        <v>0</v>
      </c>
      <c r="AB38" s="142">
        <f>SUM(Z38:Z39)</f>
        <v>0</v>
      </c>
    </row>
    <row r="39" spans="1:28" ht="15" customHeight="1" x14ac:dyDescent="0.15">
      <c r="A39" s="184"/>
      <c r="B39" s="195"/>
      <c r="C39" s="22"/>
      <c r="D39" s="29"/>
      <c r="E39" s="59"/>
      <c r="F39" s="29"/>
      <c r="G39" s="73"/>
      <c r="H39" s="62"/>
      <c r="I39" s="63"/>
      <c r="J39" s="64"/>
      <c r="K39" s="173"/>
      <c r="M39" s="150"/>
      <c r="N39" s="145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7"/>
      <c r="R39" s="13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2"/>
      <c r="AB39" s="143"/>
    </row>
    <row r="40" spans="1:28" ht="15" customHeight="1" x14ac:dyDescent="0.15">
      <c r="A40" s="123">
        <v>23</v>
      </c>
      <c r="B40" s="125" t="s">
        <v>42</v>
      </c>
      <c r="C40" s="21"/>
      <c r="D40" s="27"/>
      <c r="E40" s="58"/>
      <c r="F40" s="71"/>
      <c r="G40" s="37"/>
      <c r="H40" s="24"/>
      <c r="I40" s="61"/>
      <c r="J40" s="38"/>
      <c r="K40" s="127"/>
      <c r="M40" s="151">
        <f>IF(A40=0,"",A40)</f>
        <v>23</v>
      </c>
      <c r="N40" s="152" t="str">
        <f>IF(B40=0,"",B40)</f>
        <v>月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6" t="str">
        <f>IF(AA40=0,"",IF(AA40&gt;8,"入力ミス",AA40))</f>
        <v/>
      </c>
      <c r="R40" s="129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1">
        <f>SUM(Y40:Y41)</f>
        <v>0</v>
      </c>
      <c r="AB40" s="142">
        <f>SUM(Z40:Z41)</f>
        <v>0</v>
      </c>
    </row>
    <row r="41" spans="1:28" ht="15" customHeight="1" x14ac:dyDescent="0.15">
      <c r="A41" s="184"/>
      <c r="B41" s="195"/>
      <c r="C41" s="22"/>
      <c r="D41" s="29"/>
      <c r="E41" s="59"/>
      <c r="F41" s="29"/>
      <c r="G41" s="73"/>
      <c r="H41" s="62"/>
      <c r="I41" s="63"/>
      <c r="J41" s="64"/>
      <c r="K41" s="173"/>
      <c r="M41" s="150"/>
      <c r="N41" s="145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7"/>
      <c r="R41" s="13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2"/>
      <c r="AB41" s="143"/>
    </row>
    <row r="42" spans="1:28" ht="15" customHeight="1" x14ac:dyDescent="0.15">
      <c r="A42" s="123">
        <v>24</v>
      </c>
      <c r="B42" s="125" t="s">
        <v>65</v>
      </c>
      <c r="C42" s="21"/>
      <c r="D42" s="27"/>
      <c r="E42" s="58"/>
      <c r="F42" s="71"/>
      <c r="G42" s="37"/>
      <c r="H42" s="24"/>
      <c r="I42" s="61"/>
      <c r="J42" s="38"/>
      <c r="K42" s="127"/>
      <c r="M42" s="151">
        <f>IF(A42=0,"",A42)</f>
        <v>24</v>
      </c>
      <c r="N42" s="152" t="str">
        <f>IF(B42=0,"",B42)</f>
        <v>火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6" t="str">
        <f>IF(AA42=0,"",IF(AA42&gt;8,"入力ミス",AA42))</f>
        <v/>
      </c>
      <c r="R42" s="129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1">
        <f>SUM(Y42:Y43)</f>
        <v>0</v>
      </c>
      <c r="AB42" s="142">
        <f>SUM(Z42:Z43)</f>
        <v>0</v>
      </c>
    </row>
    <row r="43" spans="1:28" ht="15" customHeight="1" x14ac:dyDescent="0.15">
      <c r="A43" s="184"/>
      <c r="B43" s="195"/>
      <c r="C43" s="22"/>
      <c r="D43" s="29"/>
      <c r="E43" s="59"/>
      <c r="F43" s="29"/>
      <c r="G43" s="73"/>
      <c r="H43" s="62"/>
      <c r="I43" s="63"/>
      <c r="J43" s="64"/>
      <c r="K43" s="173"/>
      <c r="M43" s="150"/>
      <c r="N43" s="145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7"/>
      <c r="R43" s="13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2"/>
      <c r="AB43" s="143"/>
    </row>
    <row r="44" spans="1:28" ht="15" customHeight="1" x14ac:dyDescent="0.15">
      <c r="A44" s="123">
        <v>25</v>
      </c>
      <c r="B44" s="125" t="s">
        <v>66</v>
      </c>
      <c r="C44" s="21"/>
      <c r="D44" s="27"/>
      <c r="E44" s="58"/>
      <c r="F44" s="71"/>
      <c r="G44" s="37"/>
      <c r="H44" s="24"/>
      <c r="I44" s="61"/>
      <c r="J44" s="38"/>
      <c r="K44" s="127"/>
      <c r="M44" s="151">
        <f>IF(A44=0,"",A44)</f>
        <v>25</v>
      </c>
      <c r="N44" s="152" t="str">
        <f>IF(B44=0,"",B44)</f>
        <v>水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6" t="str">
        <f>IF(AA44=0,"",IF(AA44&gt;8,"入力ミス",AA44))</f>
        <v/>
      </c>
      <c r="R44" s="129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1">
        <f>SUM(Y44:Y45)</f>
        <v>0</v>
      </c>
      <c r="AB44" s="142">
        <f>SUM(Z44:Z45)</f>
        <v>0</v>
      </c>
    </row>
    <row r="45" spans="1:28" ht="15" customHeight="1" x14ac:dyDescent="0.15">
      <c r="A45" s="184"/>
      <c r="B45" s="195"/>
      <c r="C45" s="22"/>
      <c r="D45" s="29"/>
      <c r="E45" s="59"/>
      <c r="F45" s="29"/>
      <c r="G45" s="73"/>
      <c r="H45" s="62"/>
      <c r="I45" s="63"/>
      <c r="J45" s="64"/>
      <c r="K45" s="173"/>
      <c r="M45" s="149"/>
      <c r="N45" s="14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7"/>
      <c r="R45" s="13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2"/>
      <c r="AB45" s="143"/>
    </row>
    <row r="46" spans="1:28" ht="15" customHeight="1" x14ac:dyDescent="0.15">
      <c r="A46" s="123">
        <v>26</v>
      </c>
      <c r="B46" s="125" t="s">
        <v>67</v>
      </c>
      <c r="C46" s="21"/>
      <c r="D46" s="27"/>
      <c r="E46" s="58"/>
      <c r="F46" s="71"/>
      <c r="G46" s="37"/>
      <c r="H46" s="24"/>
      <c r="I46" s="61"/>
      <c r="J46" s="38"/>
      <c r="K46" s="127"/>
      <c r="M46" s="151">
        <f>IF(A46=0,"",A46)</f>
        <v>26</v>
      </c>
      <c r="N46" s="152" t="str">
        <f>IF(B46=0,"",B46)</f>
        <v>木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6" t="str">
        <f>IF(AA46=0,"",IF(AA46&gt;8,"入力ミス",AA46))</f>
        <v/>
      </c>
      <c r="R46" s="129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1">
        <f>SUM(Y46:Y47)</f>
        <v>0</v>
      </c>
      <c r="AB46" s="142">
        <f>SUM(Z46:Z47)</f>
        <v>0</v>
      </c>
    </row>
    <row r="47" spans="1:28" ht="15" customHeight="1" x14ac:dyDescent="0.15">
      <c r="A47" s="184"/>
      <c r="B47" s="195"/>
      <c r="C47" s="22"/>
      <c r="D47" s="29"/>
      <c r="E47" s="59"/>
      <c r="F47" s="29"/>
      <c r="G47" s="73"/>
      <c r="H47" s="62"/>
      <c r="I47" s="63"/>
      <c r="J47" s="64"/>
      <c r="K47" s="173"/>
      <c r="M47" s="150"/>
      <c r="N47" s="145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7"/>
      <c r="R47" s="13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2"/>
      <c r="AB47" s="143"/>
    </row>
    <row r="48" spans="1:28" ht="15" customHeight="1" x14ac:dyDescent="0.15">
      <c r="A48" s="123">
        <v>27</v>
      </c>
      <c r="B48" s="125" t="s">
        <v>68</v>
      </c>
      <c r="C48" s="21"/>
      <c r="D48" s="27"/>
      <c r="E48" s="58"/>
      <c r="F48" s="71"/>
      <c r="G48" s="37"/>
      <c r="H48" s="24"/>
      <c r="I48" s="61"/>
      <c r="J48" s="38"/>
      <c r="K48" s="127"/>
      <c r="M48" s="149">
        <f>IF(A48=0,"",A48)</f>
        <v>27</v>
      </c>
      <c r="N48" s="144" t="str">
        <f>IF(B48=0,"",B48)</f>
        <v>金</v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46" t="str">
        <f>IF(AA48=0,"",IF(AA48&gt;8,"入力ミス",AA48))</f>
        <v/>
      </c>
      <c r="R48" s="129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1">
        <f>SUM(Y48:Y49)</f>
        <v>0</v>
      </c>
      <c r="AB48" s="142">
        <f>SUM(Z48:Z49)</f>
        <v>0</v>
      </c>
    </row>
    <row r="49" spans="1:28" ht="15" customHeight="1" x14ac:dyDescent="0.15">
      <c r="A49" s="184"/>
      <c r="B49" s="195"/>
      <c r="C49" s="22"/>
      <c r="D49" s="29"/>
      <c r="E49" s="59"/>
      <c r="F49" s="29"/>
      <c r="G49" s="73"/>
      <c r="H49" s="62"/>
      <c r="I49" s="63"/>
      <c r="J49" s="64"/>
      <c r="K49" s="173"/>
      <c r="M49" s="150"/>
      <c r="N49" s="145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7"/>
      <c r="R49" s="147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2"/>
      <c r="AB49" s="143"/>
    </row>
    <row r="50" spans="1:28" ht="15" customHeight="1" x14ac:dyDescent="0.15">
      <c r="A50" s="123"/>
      <c r="B50" s="125"/>
      <c r="C50" s="21"/>
      <c r="D50" s="27"/>
      <c r="E50" s="58"/>
      <c r="F50" s="71"/>
      <c r="G50" s="37"/>
      <c r="H50" s="24"/>
      <c r="I50" s="61"/>
      <c r="J50" s="38"/>
      <c r="K50" s="127"/>
      <c r="M50" s="149" t="str">
        <f>IF(A50=0,"",A50)</f>
        <v/>
      </c>
      <c r="N50" s="144" t="str">
        <f>IF(B50=0,"",B50)</f>
        <v/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46" t="str">
        <f>IF(AA50=0,"",IF(AA50&gt;8,"入力ミス",AA50))</f>
        <v/>
      </c>
      <c r="R50" s="129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1">
        <f>SUM(Y50:Y51)</f>
        <v>0</v>
      </c>
      <c r="AB50" s="142">
        <f>SUM(Z50:Z51)</f>
        <v>0</v>
      </c>
    </row>
    <row r="51" spans="1:28" ht="15" customHeight="1" x14ac:dyDescent="0.15">
      <c r="A51" s="184"/>
      <c r="B51" s="195"/>
      <c r="C51" s="22"/>
      <c r="D51" s="29"/>
      <c r="E51" s="59"/>
      <c r="F51" s="29"/>
      <c r="G51" s="73"/>
      <c r="H51" s="62"/>
      <c r="I51" s="63"/>
      <c r="J51" s="64"/>
      <c r="K51" s="173"/>
      <c r="M51" s="150"/>
      <c r="N51" s="145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7"/>
      <c r="R51" s="13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2"/>
      <c r="AB51" s="143"/>
    </row>
    <row r="52" spans="1:28" ht="15" customHeight="1" x14ac:dyDescent="0.15">
      <c r="A52" s="123"/>
      <c r="B52" s="125"/>
      <c r="C52" s="21"/>
      <c r="D52" s="27"/>
      <c r="E52" s="58"/>
      <c r="F52" s="71"/>
      <c r="G52" s="37"/>
      <c r="H52" s="24"/>
      <c r="I52" s="61"/>
      <c r="J52" s="38"/>
      <c r="K52" s="127"/>
      <c r="M52" s="149" t="str">
        <f>IF(A52=0,"",A52)</f>
        <v/>
      </c>
      <c r="N52" s="144" t="str">
        <f>IF(B52=0,"",B52)</f>
        <v/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46" t="str">
        <f>IF(AA52=0,"",IF(AA52&gt;8,"入力ミス",AA52))</f>
        <v/>
      </c>
      <c r="R52" s="147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1">
        <f>SUM(Y52:Y53)</f>
        <v>0</v>
      </c>
      <c r="AB52" s="142">
        <f>SUM(Z52:Z53)</f>
        <v>0</v>
      </c>
    </row>
    <row r="53" spans="1:28" ht="15" customHeight="1" thickBot="1" x14ac:dyDescent="0.2">
      <c r="A53" s="124"/>
      <c r="B53" s="126"/>
      <c r="C53" s="65"/>
      <c r="D53" s="66"/>
      <c r="E53" s="67"/>
      <c r="F53" s="66"/>
      <c r="G53" s="74"/>
      <c r="H53" s="68"/>
      <c r="I53" s="69"/>
      <c r="J53" s="70"/>
      <c r="K53" s="128"/>
      <c r="M53" s="150"/>
      <c r="N53" s="145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7"/>
      <c r="R53" s="148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2"/>
      <c r="AB53" s="14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0"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16:K17"/>
    <mergeCell ref="K18:K19"/>
    <mergeCell ref="K8:K9"/>
    <mergeCell ref="A38:A39"/>
    <mergeCell ref="B38:B39"/>
    <mergeCell ref="A40:A41"/>
    <mergeCell ref="B40:B41"/>
    <mergeCell ref="A42:A43"/>
    <mergeCell ref="A36:A37"/>
    <mergeCell ref="B36:B37"/>
    <mergeCell ref="K30:K31"/>
    <mergeCell ref="K32:K33"/>
    <mergeCell ref="K34:K35"/>
    <mergeCell ref="B42:B43"/>
    <mergeCell ref="Q46:Q47"/>
    <mergeCell ref="O46:P46"/>
    <mergeCell ref="M38:M39"/>
    <mergeCell ref="K48:K49"/>
    <mergeCell ref="K36:K37"/>
    <mergeCell ref="K38:K39"/>
    <mergeCell ref="K40:K41"/>
    <mergeCell ref="K42:K43"/>
    <mergeCell ref="K46:K47"/>
    <mergeCell ref="M36:M37"/>
    <mergeCell ref="N36:N37"/>
    <mergeCell ref="Q48:Q49"/>
    <mergeCell ref="O48:P48"/>
    <mergeCell ref="M42:M43"/>
    <mergeCell ref="N42:N43"/>
    <mergeCell ref="N38:N39"/>
    <mergeCell ref="M40:M41"/>
    <mergeCell ref="N40:N41"/>
    <mergeCell ref="AA36:AA37"/>
    <mergeCell ref="AB36:AB37"/>
    <mergeCell ref="AA30:AA31"/>
    <mergeCell ref="AB30:AB31"/>
    <mergeCell ref="AA32:AA33"/>
    <mergeCell ref="AB32:AB33"/>
    <mergeCell ref="Q42:Q43"/>
    <mergeCell ref="O42:P42"/>
    <mergeCell ref="Q44:Q45"/>
    <mergeCell ref="O44:P44"/>
    <mergeCell ref="Q36:Q37"/>
    <mergeCell ref="O36:P36"/>
    <mergeCell ref="Q38:Q39"/>
    <mergeCell ref="O38:P38"/>
    <mergeCell ref="Q40:Q41"/>
    <mergeCell ref="O40:P40"/>
    <mergeCell ref="AA48:AA49"/>
    <mergeCell ref="AB48:AB49"/>
    <mergeCell ref="AA42:AA43"/>
    <mergeCell ref="AB42:AB43"/>
    <mergeCell ref="AA44:AA45"/>
    <mergeCell ref="AB44:AB45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AA46:AA47"/>
    <mergeCell ref="AB46:AB47"/>
    <mergeCell ref="AA38:AA39"/>
    <mergeCell ref="AB38:AB39"/>
    <mergeCell ref="AA40:AA41"/>
    <mergeCell ref="AB40:AB41"/>
    <mergeCell ref="AA34:AA35"/>
    <mergeCell ref="AB34:AB35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A18:AA19"/>
    <mergeCell ref="AB18:AB19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O28:P28"/>
    <mergeCell ref="A48:A49"/>
    <mergeCell ref="B48:B49"/>
    <mergeCell ref="A44:A45"/>
    <mergeCell ref="B44:B45"/>
    <mergeCell ref="A46:A47"/>
    <mergeCell ref="B46:B47"/>
    <mergeCell ref="M48:M49"/>
    <mergeCell ref="N48:N49"/>
    <mergeCell ref="M44:M45"/>
    <mergeCell ref="N44:N45"/>
    <mergeCell ref="M46:M47"/>
    <mergeCell ref="N46:N47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M30:M31"/>
    <mergeCell ref="N30:N31"/>
    <mergeCell ref="Q30:Q31"/>
    <mergeCell ref="O30:P30"/>
    <mergeCell ref="M32:M33"/>
    <mergeCell ref="N32:N33"/>
    <mergeCell ref="Q32:Q33"/>
    <mergeCell ref="O32:P32"/>
    <mergeCell ref="M34:M35"/>
    <mergeCell ref="N34:N35"/>
    <mergeCell ref="Q34:Q35"/>
    <mergeCell ref="O34:P34"/>
    <mergeCell ref="M18:M19"/>
    <mergeCell ref="N18:N19"/>
    <mergeCell ref="Q18:Q19"/>
    <mergeCell ref="O18:P18"/>
    <mergeCell ref="M20:M21"/>
    <mergeCell ref="N20:N21"/>
    <mergeCell ref="Q20:Q21"/>
    <mergeCell ref="O20:P20"/>
    <mergeCell ref="M22:M23"/>
    <mergeCell ref="N22:N23"/>
    <mergeCell ref="Q22:Q23"/>
    <mergeCell ref="O22:P22"/>
    <mergeCell ref="M1:R1"/>
    <mergeCell ref="M10:M11"/>
    <mergeCell ref="N10:N11"/>
    <mergeCell ref="Q10:Q11"/>
    <mergeCell ref="Q2:R2"/>
    <mergeCell ref="Q4:R6"/>
    <mergeCell ref="P4:P6"/>
    <mergeCell ref="M16:M17"/>
    <mergeCell ref="N16:N17"/>
    <mergeCell ref="Q16:Q17"/>
    <mergeCell ref="O16:P16"/>
    <mergeCell ref="R16:R17"/>
    <mergeCell ref="R10:R11"/>
    <mergeCell ref="R8:R9"/>
    <mergeCell ref="N8:N9"/>
    <mergeCell ref="O8:P9"/>
    <mergeCell ref="Q8:Q9"/>
    <mergeCell ref="M8:M9"/>
    <mergeCell ref="O10:P10"/>
    <mergeCell ref="R18:R19"/>
    <mergeCell ref="R20:R21"/>
    <mergeCell ref="R22:R23"/>
    <mergeCell ref="A6:A7"/>
    <mergeCell ref="B6:B7"/>
    <mergeCell ref="A8:A9"/>
    <mergeCell ref="B8:B9"/>
    <mergeCell ref="A12:A13"/>
    <mergeCell ref="O12:P12"/>
    <mergeCell ref="G8:J8"/>
    <mergeCell ref="A10:A11"/>
    <mergeCell ref="B10:B11"/>
    <mergeCell ref="C8:F8"/>
    <mergeCell ref="M14:M15"/>
    <mergeCell ref="N14:N15"/>
    <mergeCell ref="B12:B13"/>
    <mergeCell ref="A14:A15"/>
    <mergeCell ref="B14:B15"/>
    <mergeCell ref="Q14:Q15"/>
    <mergeCell ref="O14:P14"/>
    <mergeCell ref="M12:M13"/>
    <mergeCell ref="N12:N13"/>
    <mergeCell ref="Q12:Q13"/>
    <mergeCell ref="K10:K11"/>
    <mergeCell ref="AA52:AA53"/>
    <mergeCell ref="AB52:AB53"/>
    <mergeCell ref="N52:N53"/>
    <mergeCell ref="O52:P52"/>
    <mergeCell ref="Q52:Q53"/>
    <mergeCell ref="R52:R53"/>
    <mergeCell ref="M52:M53"/>
    <mergeCell ref="A50:A51"/>
    <mergeCell ref="B50:B51"/>
    <mergeCell ref="K50:K51"/>
    <mergeCell ref="A52:A53"/>
    <mergeCell ref="B52:B53"/>
    <mergeCell ref="K52:K53"/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R24:R25"/>
    <mergeCell ref="R28:R29"/>
    <mergeCell ref="R12:R13"/>
    <mergeCell ref="R14:R15"/>
  </mergeCells>
  <phoneticPr fontId="2"/>
  <conditionalFormatting sqref="Q2:R3 Q4:Q65536 Q1">
    <cfRule type="cellIs" dxfId="1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AB54"/>
  <sheetViews>
    <sheetView zoomScaleNormal="100" workbookViewId="0">
      <selection activeCell="B38" sqref="B38:B47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18" t="s">
        <v>25</v>
      </c>
      <c r="B1" s="119"/>
      <c r="C1" s="118" t="str">
        <f>IF(Q10=0,"",""&amp;DBCS(SUM(Q10:Q53)))</f>
        <v>０</v>
      </c>
      <c r="D1" s="120"/>
      <c r="E1" s="51" t="s">
        <v>18</v>
      </c>
      <c r="F1" s="113" t="s">
        <v>22</v>
      </c>
      <c r="G1" s="113"/>
      <c r="H1" s="232" t="str">
        <f>DBCS(SUM(Q10:Q53)+SUM('9月分'!Q10:Q53)+SUM('10月分'!Q10:Q53)+SUM('11月分'!Q10:Q53)+SUM('12月分'!Q10:Q53))</f>
        <v>０</v>
      </c>
      <c r="I1" s="233"/>
      <c r="M1" s="116" t="s">
        <v>58</v>
      </c>
      <c r="N1" s="117"/>
      <c r="O1" s="117"/>
      <c r="P1" s="117"/>
      <c r="Q1" s="117"/>
      <c r="R1" s="117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8"/>
      <c r="Q2" s="133" t="str">
        <f>IF('9月分'!G3=0,"",'9月分'!G3&amp;"　　　")</f>
        <v>　　　</v>
      </c>
      <c r="R2" s="133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IF('9月分'!D4=0,"( 学番　　　　　)","( 学番　"&amp;'9月分'!D4&amp;" "&amp;"）")</f>
        <v>( 学番　　　　　)</v>
      </c>
      <c r="Q3" s="102" t="str">
        <f>IF('9月分'!D2=0,"","氏名　　　　"&amp;'9月分'!D2&amp;"　　"              )</f>
        <v/>
      </c>
      <c r="R3" s="102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68" t="s">
        <v>37</v>
      </c>
      <c r="Q4" s="135">
        <f>'9月分'!D5</f>
        <v>0</v>
      </c>
      <c r="R4" s="135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68"/>
      <c r="Q5" s="135"/>
      <c r="R5" s="135"/>
      <c r="U5" s="13"/>
      <c r="V5" s="13"/>
      <c r="W5" s="13"/>
      <c r="X5" s="13"/>
    </row>
    <row r="6" spans="1:28" ht="14.25" customHeight="1" x14ac:dyDescent="0.15">
      <c r="A6" s="183">
        <v>1</v>
      </c>
      <c r="B6" s="185" t="s">
        <v>5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</v>
      </c>
      <c r="O6" s="1" t="s">
        <v>5</v>
      </c>
      <c r="P6" s="168"/>
      <c r="Q6" s="135"/>
      <c r="R6" s="135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84"/>
      <c r="B7" s="177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6" t="s">
        <v>6</v>
      </c>
      <c r="B8" s="176" t="s">
        <v>1</v>
      </c>
      <c r="C8" s="192" t="s">
        <v>24</v>
      </c>
      <c r="D8" s="193"/>
      <c r="E8" s="193"/>
      <c r="F8" s="193"/>
      <c r="G8" s="236" t="s">
        <v>4</v>
      </c>
      <c r="H8" s="193"/>
      <c r="I8" s="193"/>
      <c r="J8" s="194"/>
      <c r="K8" s="196" t="s">
        <v>11</v>
      </c>
      <c r="M8" s="169" t="s">
        <v>0</v>
      </c>
      <c r="N8" s="201" t="s">
        <v>1</v>
      </c>
      <c r="O8" s="203" t="s">
        <v>3</v>
      </c>
      <c r="P8" s="204"/>
      <c r="Q8" s="203" t="s">
        <v>10</v>
      </c>
      <c r="R8" s="199" t="s">
        <v>12</v>
      </c>
    </row>
    <row r="9" spans="1:28" ht="15" customHeight="1" x14ac:dyDescent="0.15">
      <c r="A9" s="167"/>
      <c r="B9" s="177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97"/>
      <c r="M9" s="170"/>
      <c r="N9" s="202"/>
      <c r="O9" s="205"/>
      <c r="P9" s="206"/>
      <c r="Q9" s="205"/>
      <c r="R9" s="200"/>
    </row>
    <row r="10" spans="1:28" ht="15" customHeight="1" x14ac:dyDescent="0.15">
      <c r="A10" s="234">
        <v>6</v>
      </c>
      <c r="B10" s="235" t="s">
        <v>42</v>
      </c>
      <c r="C10" s="21"/>
      <c r="D10" s="27"/>
      <c r="E10" s="58"/>
      <c r="F10" s="71"/>
      <c r="G10" s="37"/>
      <c r="H10" s="24"/>
      <c r="I10" s="61"/>
      <c r="J10" s="38"/>
      <c r="K10" s="127"/>
      <c r="M10" s="174">
        <f>IF(A10=0,"",A10)</f>
        <v>6</v>
      </c>
      <c r="N10" s="207" t="str">
        <f>IF(B10=0,"",B10)</f>
        <v>月</v>
      </c>
      <c r="O10" s="171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2"/>
      <c r="Q10" s="208" t="str">
        <f>IF(AA10=0,"",IF(AA10&gt;8,"入力ミス",AA10))</f>
        <v/>
      </c>
      <c r="R10" s="198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1">
        <f>SUM(Y10:Y11)</f>
        <v>0</v>
      </c>
      <c r="AB10" s="142">
        <f>SUM(Z10:Z11)</f>
        <v>0</v>
      </c>
    </row>
    <row r="11" spans="1:28" ht="15" customHeight="1" x14ac:dyDescent="0.15">
      <c r="A11" s="234"/>
      <c r="B11" s="235"/>
      <c r="C11" s="22"/>
      <c r="D11" s="29"/>
      <c r="E11" s="59"/>
      <c r="F11" s="29"/>
      <c r="G11" s="73"/>
      <c r="H11" s="62"/>
      <c r="I11" s="63"/>
      <c r="J11" s="64"/>
      <c r="K11" s="173"/>
      <c r="M11" s="150"/>
      <c r="N11" s="145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7"/>
      <c r="R11" s="13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2"/>
      <c r="AB11" s="143"/>
    </row>
    <row r="12" spans="1:28" ht="15" customHeight="1" x14ac:dyDescent="0.15">
      <c r="A12" s="234">
        <v>7</v>
      </c>
      <c r="B12" s="235" t="s">
        <v>65</v>
      </c>
      <c r="C12" s="21"/>
      <c r="D12" s="27"/>
      <c r="E12" s="58"/>
      <c r="F12" s="71"/>
      <c r="G12" s="37"/>
      <c r="H12" s="24"/>
      <c r="I12" s="61"/>
      <c r="J12" s="38"/>
      <c r="K12" s="127"/>
      <c r="M12" s="151">
        <f>IF(A12=0,"",A12)</f>
        <v>7</v>
      </c>
      <c r="N12" s="152" t="str">
        <f>IF(B12=0,"",B12)</f>
        <v>火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6" t="str">
        <f>IF(AA12=0,"",IF(AA12&gt;8,"入力ミス",AA12))</f>
        <v/>
      </c>
      <c r="R12" s="129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1">
        <f>SUM(Y12:Y13)</f>
        <v>0</v>
      </c>
      <c r="AB12" s="142">
        <f>SUM(Z12:Z13)</f>
        <v>0</v>
      </c>
    </row>
    <row r="13" spans="1:28" ht="15" customHeight="1" x14ac:dyDescent="0.15">
      <c r="A13" s="234"/>
      <c r="B13" s="235"/>
      <c r="C13" s="22"/>
      <c r="D13" s="29"/>
      <c r="E13" s="59"/>
      <c r="F13" s="29"/>
      <c r="G13" s="73"/>
      <c r="H13" s="62"/>
      <c r="I13" s="63"/>
      <c r="J13" s="64"/>
      <c r="K13" s="173"/>
      <c r="M13" s="149"/>
      <c r="N13" s="14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6"/>
      <c r="R13" s="13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2"/>
      <c r="AB13" s="143"/>
    </row>
    <row r="14" spans="1:28" ht="15" customHeight="1" x14ac:dyDescent="0.15">
      <c r="A14" s="234">
        <v>8</v>
      </c>
      <c r="B14" s="235" t="s">
        <v>66</v>
      </c>
      <c r="C14" s="21"/>
      <c r="D14" s="27"/>
      <c r="E14" s="58"/>
      <c r="F14" s="71"/>
      <c r="G14" s="37"/>
      <c r="H14" s="24"/>
      <c r="I14" s="61"/>
      <c r="J14" s="38"/>
      <c r="K14" s="127"/>
      <c r="M14" s="151">
        <f>IF(A14=0,"",A14)</f>
        <v>8</v>
      </c>
      <c r="N14" s="152" t="str">
        <f>IF(B14=0,"",B14)</f>
        <v>水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6" t="str">
        <f>IF(AA14=0,"",IF(AA14&gt;8,"入力ミス",AA14))</f>
        <v/>
      </c>
      <c r="R14" s="129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1">
        <f>SUM(Y14:Y15)</f>
        <v>0</v>
      </c>
      <c r="AB14" s="142">
        <f>SUM(Z14:Z15)</f>
        <v>0</v>
      </c>
    </row>
    <row r="15" spans="1:28" ht="15" customHeight="1" x14ac:dyDescent="0.15">
      <c r="A15" s="234"/>
      <c r="B15" s="235"/>
      <c r="C15" s="22"/>
      <c r="D15" s="29"/>
      <c r="E15" s="59"/>
      <c r="F15" s="29"/>
      <c r="G15" s="73"/>
      <c r="H15" s="62"/>
      <c r="I15" s="63"/>
      <c r="J15" s="64"/>
      <c r="K15" s="173"/>
      <c r="M15" s="150"/>
      <c r="N15" s="145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7"/>
      <c r="R15" s="13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2"/>
      <c r="AB15" s="143"/>
    </row>
    <row r="16" spans="1:28" ht="15" customHeight="1" x14ac:dyDescent="0.15">
      <c r="A16" s="234">
        <v>9</v>
      </c>
      <c r="B16" s="235" t="s">
        <v>67</v>
      </c>
      <c r="C16" s="21"/>
      <c r="D16" s="27"/>
      <c r="E16" s="58"/>
      <c r="F16" s="71"/>
      <c r="G16" s="37"/>
      <c r="H16" s="24"/>
      <c r="I16" s="61"/>
      <c r="J16" s="38"/>
      <c r="K16" s="127"/>
      <c r="M16" s="149">
        <f>IF(A16=0,"",A16)</f>
        <v>9</v>
      </c>
      <c r="N16" s="144" t="str">
        <f>IF(B16=0,"",B16)</f>
        <v>木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6" t="str">
        <f>IF(AA16=0,"",IF(AA16&gt;8,"入力ミス",AA16))</f>
        <v/>
      </c>
      <c r="R16" s="129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1">
        <f>SUM(Y16:Y17)</f>
        <v>0</v>
      </c>
      <c r="AB16" s="142">
        <f>SUM(Z16:Z17)</f>
        <v>0</v>
      </c>
    </row>
    <row r="17" spans="1:28" ht="15" customHeight="1" x14ac:dyDescent="0.15">
      <c r="A17" s="234"/>
      <c r="B17" s="235"/>
      <c r="C17" s="22"/>
      <c r="D17" s="29"/>
      <c r="E17" s="59"/>
      <c r="F17" s="29"/>
      <c r="G17" s="73"/>
      <c r="H17" s="62"/>
      <c r="I17" s="63"/>
      <c r="J17" s="64"/>
      <c r="K17" s="173"/>
      <c r="M17" s="149"/>
      <c r="N17" s="14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7"/>
      <c r="R17" s="13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2"/>
      <c r="AB17" s="143"/>
    </row>
    <row r="18" spans="1:28" ht="15" customHeight="1" x14ac:dyDescent="0.15">
      <c r="A18" s="234">
        <v>10</v>
      </c>
      <c r="B18" s="235" t="s">
        <v>68</v>
      </c>
      <c r="C18" s="21"/>
      <c r="D18" s="27"/>
      <c r="E18" s="58"/>
      <c r="F18" s="71"/>
      <c r="G18" s="37"/>
      <c r="H18" s="24"/>
      <c r="I18" s="61"/>
      <c r="J18" s="38"/>
      <c r="K18" s="127"/>
      <c r="M18" s="151">
        <f>IF(A18=0,"",A18)</f>
        <v>10</v>
      </c>
      <c r="N18" s="152" t="str">
        <f>IF(B18=0,"",B18)</f>
        <v>金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6" t="str">
        <f>IF(AA18=0,"",IF(AA18&gt;8,"入力ミス",AA18))</f>
        <v/>
      </c>
      <c r="R18" s="129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1">
        <f>SUM(Y18:Y19)</f>
        <v>0</v>
      </c>
      <c r="AB18" s="142">
        <f>SUM(Z18:Z19)</f>
        <v>0</v>
      </c>
    </row>
    <row r="19" spans="1:28" ht="15" customHeight="1" x14ac:dyDescent="0.15">
      <c r="A19" s="234"/>
      <c r="B19" s="235"/>
      <c r="C19" s="22"/>
      <c r="D19" s="29"/>
      <c r="E19" s="59"/>
      <c r="F19" s="29"/>
      <c r="G19" s="73"/>
      <c r="H19" s="62"/>
      <c r="I19" s="63"/>
      <c r="J19" s="64"/>
      <c r="K19" s="173"/>
      <c r="M19" s="150"/>
      <c r="N19" s="145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7"/>
      <c r="R19" s="13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2"/>
      <c r="AB19" s="143"/>
    </row>
    <row r="20" spans="1:28" ht="15" customHeight="1" x14ac:dyDescent="0.15">
      <c r="A20" s="123">
        <v>14</v>
      </c>
      <c r="B20" s="125" t="s">
        <v>70</v>
      </c>
      <c r="C20" s="21"/>
      <c r="D20" s="27"/>
      <c r="E20" s="58"/>
      <c r="F20" s="71"/>
      <c r="G20" s="37"/>
      <c r="H20" s="24"/>
      <c r="I20" s="61"/>
      <c r="J20" s="38"/>
      <c r="K20" s="127"/>
      <c r="M20" s="149">
        <f>IF(A20=0,"",A20)</f>
        <v>14</v>
      </c>
      <c r="N20" s="144" t="str">
        <f>IF(B20=0,"",B20)</f>
        <v>火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6" t="str">
        <f>IF(AA20=0,"",IF(AA20&gt;8,"入力ミス",AA20))</f>
        <v/>
      </c>
      <c r="R20" s="129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1">
        <f>SUM(Y20:Y21)</f>
        <v>0</v>
      </c>
      <c r="AB20" s="142">
        <f>SUM(Z20:Z21)</f>
        <v>0</v>
      </c>
    </row>
    <row r="21" spans="1:28" ht="15" customHeight="1" x14ac:dyDescent="0.15">
      <c r="A21" s="184"/>
      <c r="B21" s="195"/>
      <c r="C21" s="22"/>
      <c r="D21" s="29"/>
      <c r="E21" s="59"/>
      <c r="F21" s="29"/>
      <c r="G21" s="73"/>
      <c r="H21" s="62"/>
      <c r="I21" s="63"/>
      <c r="J21" s="64"/>
      <c r="K21" s="173"/>
      <c r="M21" s="149"/>
      <c r="N21" s="14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7"/>
      <c r="R21" s="13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2"/>
      <c r="AB21" s="143"/>
    </row>
    <row r="22" spans="1:28" ht="15" customHeight="1" x14ac:dyDescent="0.15">
      <c r="A22" s="123">
        <v>15</v>
      </c>
      <c r="B22" s="125" t="s">
        <v>66</v>
      </c>
      <c r="C22" s="21"/>
      <c r="D22" s="27"/>
      <c r="E22" s="58"/>
      <c r="F22" s="71"/>
      <c r="G22" s="37"/>
      <c r="H22" s="24"/>
      <c r="I22" s="61"/>
      <c r="J22" s="38"/>
      <c r="K22" s="127"/>
      <c r="M22" s="151">
        <f>IF(A22=0,"",A22)</f>
        <v>15</v>
      </c>
      <c r="N22" s="152" t="str">
        <f>IF(B22=0,"",B22)</f>
        <v>水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6" t="str">
        <f>IF(AA22=0,"",IF(AA22&gt;8,"入力ミス",AA22))</f>
        <v/>
      </c>
      <c r="R22" s="129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1">
        <f>SUM(Y22:Y23)</f>
        <v>0</v>
      </c>
      <c r="AB22" s="142">
        <f>SUM(Z22:Z23)</f>
        <v>0</v>
      </c>
    </row>
    <row r="23" spans="1:28" ht="15" customHeight="1" x14ac:dyDescent="0.15">
      <c r="A23" s="184"/>
      <c r="B23" s="195"/>
      <c r="C23" s="22"/>
      <c r="D23" s="29"/>
      <c r="E23" s="59"/>
      <c r="F23" s="29"/>
      <c r="G23" s="73"/>
      <c r="H23" s="62"/>
      <c r="I23" s="63"/>
      <c r="J23" s="64"/>
      <c r="K23" s="173"/>
      <c r="M23" s="150"/>
      <c r="N23" s="145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7"/>
      <c r="R23" s="13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2"/>
      <c r="AB23" s="143"/>
    </row>
    <row r="24" spans="1:28" ht="15" customHeight="1" x14ac:dyDescent="0.15">
      <c r="A24" s="123">
        <v>16</v>
      </c>
      <c r="B24" s="125" t="s">
        <v>67</v>
      </c>
      <c r="C24" s="21"/>
      <c r="D24" s="27"/>
      <c r="E24" s="58"/>
      <c r="F24" s="71"/>
      <c r="G24" s="37"/>
      <c r="H24" s="24"/>
      <c r="I24" s="61"/>
      <c r="J24" s="38"/>
      <c r="K24" s="127"/>
      <c r="M24" s="149">
        <f>IF(A24=0,"",A24)</f>
        <v>16</v>
      </c>
      <c r="N24" s="144" t="str">
        <f>IF(B24=0,"",B24)</f>
        <v>木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6" t="str">
        <f>IF(AA24=0,"",IF(AA24&gt;8,"入力ミス",AA24))</f>
        <v/>
      </c>
      <c r="R24" s="129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1">
        <f>SUM(Y24:Y25)</f>
        <v>0</v>
      </c>
      <c r="AB24" s="142">
        <f>SUM(Z24:Z25)</f>
        <v>0</v>
      </c>
    </row>
    <row r="25" spans="1:28" ht="15" customHeight="1" x14ac:dyDescent="0.15">
      <c r="A25" s="184"/>
      <c r="B25" s="195"/>
      <c r="C25" s="22"/>
      <c r="D25" s="29"/>
      <c r="E25" s="59"/>
      <c r="F25" s="29"/>
      <c r="G25" s="73"/>
      <c r="H25" s="62"/>
      <c r="I25" s="63"/>
      <c r="J25" s="64"/>
      <c r="K25" s="173"/>
      <c r="M25" s="149"/>
      <c r="N25" s="14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7"/>
      <c r="R25" s="13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2"/>
      <c r="AB25" s="143"/>
    </row>
    <row r="26" spans="1:28" ht="15" customHeight="1" x14ac:dyDescent="0.15">
      <c r="A26" s="123">
        <v>17</v>
      </c>
      <c r="B26" s="125" t="s">
        <v>68</v>
      </c>
      <c r="C26" s="21"/>
      <c r="D26" s="27"/>
      <c r="E26" s="58"/>
      <c r="F26" s="71"/>
      <c r="G26" s="37"/>
      <c r="H26" s="24"/>
      <c r="I26" s="61"/>
      <c r="J26" s="38"/>
      <c r="K26" s="127"/>
      <c r="M26" s="151">
        <f>IF(A26=0,"",A26)</f>
        <v>17</v>
      </c>
      <c r="N26" s="152" t="str">
        <f>IF(B26=0,"",B26)</f>
        <v>金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6" t="str">
        <f>IF(AA26=0,"",IF(AA26&gt;8,"入力ミス",AA26))</f>
        <v/>
      </c>
      <c r="R26" s="129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1">
        <f>SUM(Y26:Y27)</f>
        <v>0</v>
      </c>
      <c r="AB26" s="142">
        <f>SUM(Z26:Z27)</f>
        <v>0</v>
      </c>
    </row>
    <row r="27" spans="1:28" ht="15" customHeight="1" x14ac:dyDescent="0.15">
      <c r="A27" s="184"/>
      <c r="B27" s="195"/>
      <c r="C27" s="22"/>
      <c r="D27" s="29"/>
      <c r="E27" s="59"/>
      <c r="F27" s="29"/>
      <c r="G27" s="73"/>
      <c r="H27" s="62"/>
      <c r="I27" s="63"/>
      <c r="J27" s="64"/>
      <c r="K27" s="173"/>
      <c r="M27" s="150"/>
      <c r="N27" s="145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7"/>
      <c r="R27" s="13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2"/>
      <c r="AB27" s="143"/>
    </row>
    <row r="28" spans="1:28" ht="15" customHeight="1" x14ac:dyDescent="0.15">
      <c r="A28" s="123">
        <v>20</v>
      </c>
      <c r="B28" s="125" t="s">
        <v>42</v>
      </c>
      <c r="C28" s="21"/>
      <c r="D28" s="27"/>
      <c r="E28" s="58"/>
      <c r="F28" s="71"/>
      <c r="G28" s="37"/>
      <c r="H28" s="24"/>
      <c r="I28" s="61"/>
      <c r="J28" s="38"/>
      <c r="K28" s="127"/>
      <c r="M28" s="151">
        <f>IF(A28=0,"",A28)</f>
        <v>20</v>
      </c>
      <c r="N28" s="152" t="str">
        <f>IF(B28=0,"",B28)</f>
        <v>月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6" t="str">
        <f>IF(AA28=0,"",IF(AA28&gt;8,"入力ミス",AA28))</f>
        <v/>
      </c>
      <c r="R28" s="129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1">
        <f>SUM(Y28:Y29)</f>
        <v>0</v>
      </c>
      <c r="AB28" s="142">
        <f>SUM(Z28:Z29)</f>
        <v>0</v>
      </c>
    </row>
    <row r="29" spans="1:28" ht="15" customHeight="1" x14ac:dyDescent="0.15">
      <c r="A29" s="184"/>
      <c r="B29" s="195"/>
      <c r="C29" s="22"/>
      <c r="D29" s="29"/>
      <c r="E29" s="59"/>
      <c r="F29" s="29"/>
      <c r="G29" s="73"/>
      <c r="H29" s="62"/>
      <c r="I29" s="63"/>
      <c r="J29" s="64"/>
      <c r="K29" s="173"/>
      <c r="M29" s="150"/>
      <c r="N29" s="145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7"/>
      <c r="R29" s="13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2"/>
      <c r="AB29" s="143"/>
    </row>
    <row r="30" spans="1:28" ht="15" customHeight="1" x14ac:dyDescent="0.15">
      <c r="A30" s="123">
        <v>21</v>
      </c>
      <c r="B30" s="125" t="s">
        <v>65</v>
      </c>
      <c r="C30" s="21"/>
      <c r="D30" s="27"/>
      <c r="E30" s="58"/>
      <c r="F30" s="71"/>
      <c r="G30" s="37"/>
      <c r="H30" s="24"/>
      <c r="I30" s="61"/>
      <c r="J30" s="38"/>
      <c r="K30" s="127"/>
      <c r="M30" s="151">
        <f>IF(A30=0,"",A30)</f>
        <v>21</v>
      </c>
      <c r="N30" s="152" t="str">
        <f>IF(B30=0,"",B30)</f>
        <v>火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6" t="str">
        <f>IF(AA30=0,"",IF(AA30&gt;8,"入力ミス",AA30))</f>
        <v/>
      </c>
      <c r="R30" s="129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1">
        <f>SUM(Y30:Y31)</f>
        <v>0</v>
      </c>
      <c r="AB30" s="142">
        <f>SUM(Z30:Z31)</f>
        <v>0</v>
      </c>
    </row>
    <row r="31" spans="1:28" ht="15" customHeight="1" x14ac:dyDescent="0.15">
      <c r="A31" s="184"/>
      <c r="B31" s="195"/>
      <c r="C31" s="22"/>
      <c r="D31" s="29"/>
      <c r="E31" s="59"/>
      <c r="F31" s="29"/>
      <c r="G31" s="73"/>
      <c r="H31" s="62"/>
      <c r="I31" s="63"/>
      <c r="J31" s="64"/>
      <c r="K31" s="173"/>
      <c r="M31" s="150"/>
      <c r="N31" s="145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7"/>
      <c r="R31" s="13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2"/>
      <c r="AB31" s="143"/>
    </row>
    <row r="32" spans="1:28" ht="15" customHeight="1" x14ac:dyDescent="0.15">
      <c r="A32" s="123">
        <v>22</v>
      </c>
      <c r="B32" s="125" t="s">
        <v>66</v>
      </c>
      <c r="C32" s="21"/>
      <c r="D32" s="27"/>
      <c r="E32" s="58"/>
      <c r="F32" s="71"/>
      <c r="G32" s="37"/>
      <c r="H32" s="24"/>
      <c r="I32" s="61"/>
      <c r="J32" s="38"/>
      <c r="K32" s="127"/>
      <c r="M32" s="151">
        <f>IF(A32=0,"",A32)</f>
        <v>22</v>
      </c>
      <c r="N32" s="152" t="str">
        <f>IF(B32=0,"",B32)</f>
        <v>水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6" t="str">
        <f>IF(AA32=0,"",IF(AA32&gt;8,"入力ミス",AA32))</f>
        <v/>
      </c>
      <c r="R32" s="129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1">
        <f>SUM(Y32:Y33)</f>
        <v>0</v>
      </c>
      <c r="AB32" s="142">
        <f>SUM(Z32:Z33)</f>
        <v>0</v>
      </c>
    </row>
    <row r="33" spans="1:28" ht="15" customHeight="1" x14ac:dyDescent="0.15">
      <c r="A33" s="184"/>
      <c r="B33" s="195"/>
      <c r="C33" s="22"/>
      <c r="D33" s="29"/>
      <c r="E33" s="59"/>
      <c r="F33" s="29"/>
      <c r="G33" s="73"/>
      <c r="H33" s="62"/>
      <c r="I33" s="63"/>
      <c r="J33" s="64"/>
      <c r="K33" s="173"/>
      <c r="M33" s="150"/>
      <c r="N33" s="145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7"/>
      <c r="R33" s="13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2"/>
      <c r="AB33" s="143"/>
    </row>
    <row r="34" spans="1:28" ht="15" customHeight="1" x14ac:dyDescent="0.15">
      <c r="A34" s="123">
        <v>23</v>
      </c>
      <c r="B34" s="125" t="s">
        <v>67</v>
      </c>
      <c r="C34" s="21"/>
      <c r="D34" s="27"/>
      <c r="E34" s="58"/>
      <c r="F34" s="71"/>
      <c r="G34" s="37"/>
      <c r="H34" s="24"/>
      <c r="I34" s="61"/>
      <c r="J34" s="38"/>
      <c r="K34" s="127"/>
      <c r="M34" s="151">
        <f>IF(A34=0,"",A34)</f>
        <v>23</v>
      </c>
      <c r="N34" s="152" t="str">
        <f>IF(B34=0,"",B34)</f>
        <v>木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6" t="str">
        <f>IF(AA34=0,"",IF(AA34&gt;8,"入力ミス",AA34))</f>
        <v/>
      </c>
      <c r="R34" s="129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1">
        <f>SUM(Y34:Y35)</f>
        <v>0</v>
      </c>
      <c r="AB34" s="142">
        <f>SUM(Z34:Z35)</f>
        <v>0</v>
      </c>
    </row>
    <row r="35" spans="1:28" ht="15" customHeight="1" x14ac:dyDescent="0.15">
      <c r="A35" s="184"/>
      <c r="B35" s="195"/>
      <c r="C35" s="22"/>
      <c r="D35" s="29"/>
      <c r="E35" s="59"/>
      <c r="F35" s="29"/>
      <c r="G35" s="73"/>
      <c r="H35" s="62"/>
      <c r="I35" s="63"/>
      <c r="J35" s="64"/>
      <c r="K35" s="173"/>
      <c r="M35" s="150"/>
      <c r="N35" s="145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7"/>
      <c r="R35" s="13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2"/>
      <c r="AB35" s="143"/>
    </row>
    <row r="36" spans="1:28" ht="15" customHeight="1" x14ac:dyDescent="0.15">
      <c r="A36" s="123">
        <v>24</v>
      </c>
      <c r="B36" s="125" t="s">
        <v>68</v>
      </c>
      <c r="C36" s="21"/>
      <c r="D36" s="27"/>
      <c r="E36" s="58"/>
      <c r="F36" s="71"/>
      <c r="G36" s="37"/>
      <c r="H36" s="24"/>
      <c r="I36" s="61"/>
      <c r="J36" s="38"/>
      <c r="K36" s="127"/>
      <c r="M36" s="151">
        <f>IF(A36=0,"",A36)</f>
        <v>24</v>
      </c>
      <c r="N36" s="152" t="str">
        <f>IF(B36=0,"",B36)</f>
        <v>金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6" t="str">
        <f>IF(AA36=0,"",IF(AA36&gt;8,"入力ミス",AA36))</f>
        <v/>
      </c>
      <c r="R36" s="129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1">
        <f>SUM(Y36:Y37)</f>
        <v>0</v>
      </c>
      <c r="AB36" s="142">
        <f>SUM(Z36:Z37)</f>
        <v>0</v>
      </c>
    </row>
    <row r="37" spans="1:28" ht="15" customHeight="1" x14ac:dyDescent="0.15">
      <c r="A37" s="184"/>
      <c r="B37" s="195"/>
      <c r="C37" s="22"/>
      <c r="D37" s="29"/>
      <c r="E37" s="59"/>
      <c r="F37" s="29"/>
      <c r="G37" s="73"/>
      <c r="H37" s="62"/>
      <c r="I37" s="63"/>
      <c r="J37" s="64"/>
      <c r="K37" s="173"/>
      <c r="M37" s="150"/>
      <c r="N37" s="145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7"/>
      <c r="R37" s="13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2"/>
      <c r="AB37" s="143"/>
    </row>
    <row r="38" spans="1:28" ht="15" customHeight="1" x14ac:dyDescent="0.15">
      <c r="A38" s="123">
        <v>27</v>
      </c>
      <c r="B38" s="125" t="s">
        <v>42</v>
      </c>
      <c r="C38" s="21"/>
      <c r="D38" s="27"/>
      <c r="E38" s="58"/>
      <c r="F38" s="71"/>
      <c r="G38" s="37"/>
      <c r="H38" s="24"/>
      <c r="I38" s="61"/>
      <c r="J38" s="38"/>
      <c r="K38" s="127"/>
      <c r="M38" s="151">
        <f>IF(A38=0,"",A38)</f>
        <v>27</v>
      </c>
      <c r="N38" s="152" t="str">
        <f>IF(B38=0,"",B38)</f>
        <v>月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6" t="str">
        <f>IF(AA38=0,"",IF(AA38&gt;8,"入力ミス",AA38))</f>
        <v/>
      </c>
      <c r="R38" s="129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1">
        <f>SUM(Y38:Y39)</f>
        <v>0</v>
      </c>
      <c r="AB38" s="142">
        <f>SUM(Z38:Z39)</f>
        <v>0</v>
      </c>
    </row>
    <row r="39" spans="1:28" ht="15" customHeight="1" x14ac:dyDescent="0.15">
      <c r="A39" s="184"/>
      <c r="B39" s="195"/>
      <c r="C39" s="22"/>
      <c r="D39" s="29"/>
      <c r="E39" s="59"/>
      <c r="F39" s="29"/>
      <c r="G39" s="73"/>
      <c r="H39" s="62"/>
      <c r="I39" s="63"/>
      <c r="J39" s="64"/>
      <c r="K39" s="173"/>
      <c r="M39" s="150"/>
      <c r="N39" s="145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7"/>
      <c r="R39" s="13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2"/>
      <c r="AB39" s="143"/>
    </row>
    <row r="40" spans="1:28" ht="15" customHeight="1" x14ac:dyDescent="0.15">
      <c r="A40" s="123">
        <v>28</v>
      </c>
      <c r="B40" s="125" t="s">
        <v>65</v>
      </c>
      <c r="C40" s="21"/>
      <c r="D40" s="27"/>
      <c r="E40" s="58"/>
      <c r="F40" s="71"/>
      <c r="G40" s="37"/>
      <c r="H40" s="24"/>
      <c r="I40" s="61"/>
      <c r="J40" s="38"/>
      <c r="K40" s="127"/>
      <c r="M40" s="151">
        <f>IF(A40=0,"",A40)</f>
        <v>28</v>
      </c>
      <c r="N40" s="152" t="str">
        <f>IF(B40=0,"",B40)</f>
        <v>火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6" t="str">
        <f>IF(AA40=0,"",IF(AA40&gt;8,"入力ミス",AA40))</f>
        <v/>
      </c>
      <c r="R40" s="129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1">
        <f>SUM(Y40:Y41)</f>
        <v>0</v>
      </c>
      <c r="AB40" s="142">
        <f>SUM(Z40:Z41)</f>
        <v>0</v>
      </c>
    </row>
    <row r="41" spans="1:28" ht="15" customHeight="1" x14ac:dyDescent="0.15">
      <c r="A41" s="184"/>
      <c r="B41" s="195"/>
      <c r="C41" s="22"/>
      <c r="D41" s="29"/>
      <c r="E41" s="59"/>
      <c r="F41" s="29"/>
      <c r="G41" s="73"/>
      <c r="H41" s="62"/>
      <c r="I41" s="63"/>
      <c r="J41" s="64"/>
      <c r="K41" s="173"/>
      <c r="M41" s="150"/>
      <c r="N41" s="145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7"/>
      <c r="R41" s="13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2"/>
      <c r="AB41" s="143"/>
    </row>
    <row r="42" spans="1:28" ht="15" customHeight="1" x14ac:dyDescent="0.15">
      <c r="A42" s="123">
        <v>29</v>
      </c>
      <c r="B42" s="125" t="s">
        <v>66</v>
      </c>
      <c r="C42" s="21"/>
      <c r="D42" s="27"/>
      <c r="E42" s="58"/>
      <c r="F42" s="71"/>
      <c r="G42" s="37"/>
      <c r="H42" s="24"/>
      <c r="I42" s="61"/>
      <c r="J42" s="38"/>
      <c r="K42" s="127"/>
      <c r="M42" s="151">
        <f>IF(A42=0,"",A42)</f>
        <v>29</v>
      </c>
      <c r="N42" s="152" t="str">
        <f>IF(B42=0,"",B42)</f>
        <v>水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6" t="str">
        <f>IF(AA42=0,"",IF(AA42&gt;8,"入力ミス",AA42))</f>
        <v/>
      </c>
      <c r="R42" s="129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1">
        <f>SUM(Y42:Y43)</f>
        <v>0</v>
      </c>
      <c r="AB42" s="142">
        <f>SUM(Z42:Z43)</f>
        <v>0</v>
      </c>
    </row>
    <row r="43" spans="1:28" ht="15" customHeight="1" x14ac:dyDescent="0.15">
      <c r="A43" s="184"/>
      <c r="B43" s="195"/>
      <c r="C43" s="22"/>
      <c r="D43" s="29"/>
      <c r="E43" s="59"/>
      <c r="F43" s="29"/>
      <c r="G43" s="73"/>
      <c r="H43" s="62"/>
      <c r="I43" s="63"/>
      <c r="J43" s="64"/>
      <c r="K43" s="173"/>
      <c r="M43" s="150"/>
      <c r="N43" s="145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7"/>
      <c r="R43" s="13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2"/>
      <c r="AB43" s="143"/>
    </row>
    <row r="44" spans="1:28" ht="15" customHeight="1" x14ac:dyDescent="0.15">
      <c r="A44" s="123">
        <v>30</v>
      </c>
      <c r="B44" s="125" t="s">
        <v>67</v>
      </c>
      <c r="C44" s="21"/>
      <c r="D44" s="27"/>
      <c r="E44" s="58"/>
      <c r="F44" s="71"/>
      <c r="G44" s="37"/>
      <c r="H44" s="24"/>
      <c r="I44" s="61"/>
      <c r="J44" s="38"/>
      <c r="K44" s="127"/>
      <c r="M44" s="151">
        <f>IF(A44=0,"",A44)</f>
        <v>30</v>
      </c>
      <c r="N44" s="152" t="str">
        <f>IF(B44=0,"",B44)</f>
        <v>木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6" t="str">
        <f>IF(AA44=0,"",IF(AA44&gt;8,"入力ミス",AA44))</f>
        <v/>
      </c>
      <c r="R44" s="129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1">
        <f>SUM(Y44:Y45)</f>
        <v>0</v>
      </c>
      <c r="AB44" s="142">
        <f>SUM(Z44:Z45)</f>
        <v>0</v>
      </c>
    </row>
    <row r="45" spans="1:28" ht="15" customHeight="1" x14ac:dyDescent="0.15">
      <c r="A45" s="184"/>
      <c r="B45" s="195"/>
      <c r="C45" s="22"/>
      <c r="D45" s="29"/>
      <c r="E45" s="59"/>
      <c r="F45" s="29"/>
      <c r="G45" s="73"/>
      <c r="H45" s="62"/>
      <c r="I45" s="63"/>
      <c r="J45" s="64"/>
      <c r="K45" s="173"/>
      <c r="M45" s="149"/>
      <c r="N45" s="14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7"/>
      <c r="R45" s="13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2"/>
      <c r="AB45" s="143"/>
    </row>
    <row r="46" spans="1:28" ht="15" customHeight="1" x14ac:dyDescent="0.15">
      <c r="A46" s="123">
        <v>31</v>
      </c>
      <c r="B46" s="125" t="s">
        <v>68</v>
      </c>
      <c r="C46" s="21"/>
      <c r="D46" s="27"/>
      <c r="E46" s="58"/>
      <c r="F46" s="71"/>
      <c r="G46" s="37"/>
      <c r="H46" s="24"/>
      <c r="I46" s="61"/>
      <c r="J46" s="38"/>
      <c r="K46" s="127"/>
      <c r="M46" s="151">
        <f>IF(A46=0,"",A46)</f>
        <v>31</v>
      </c>
      <c r="N46" s="152" t="str">
        <f>IF(B46=0,"",B46)</f>
        <v>金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6" t="str">
        <f>IF(AA46=0,"",IF(AA46&gt;8,"入力ミス",AA46))</f>
        <v/>
      </c>
      <c r="R46" s="129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1">
        <f>SUM(Y46:Y47)</f>
        <v>0</v>
      </c>
      <c r="AB46" s="142">
        <f>SUM(Z46:Z47)</f>
        <v>0</v>
      </c>
    </row>
    <row r="47" spans="1:28" ht="15" customHeight="1" x14ac:dyDescent="0.15">
      <c r="A47" s="184"/>
      <c r="B47" s="195"/>
      <c r="C47" s="22"/>
      <c r="D47" s="29"/>
      <c r="E47" s="59"/>
      <c r="F47" s="29"/>
      <c r="G47" s="73"/>
      <c r="H47" s="62"/>
      <c r="I47" s="63"/>
      <c r="J47" s="64"/>
      <c r="K47" s="173"/>
      <c r="M47" s="150"/>
      <c r="N47" s="145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7"/>
      <c r="R47" s="13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2"/>
      <c r="AB47" s="143"/>
    </row>
    <row r="48" spans="1:28" ht="15" customHeight="1" x14ac:dyDescent="0.15">
      <c r="A48" s="123"/>
      <c r="B48" s="125"/>
      <c r="C48" s="21"/>
      <c r="D48" s="27"/>
      <c r="E48" s="58"/>
      <c r="F48" s="71"/>
      <c r="G48" s="37"/>
      <c r="H48" s="24"/>
      <c r="I48" s="61"/>
      <c r="J48" s="38"/>
      <c r="K48" s="127"/>
      <c r="M48" s="149" t="str">
        <f>IF(A48=0,"",A48)</f>
        <v/>
      </c>
      <c r="N48" s="144" t="str">
        <f>IF(B48=0,"",B48)</f>
        <v/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46" t="str">
        <f>IF(AA48=0,"",IF(AA48&gt;8,"入力ミス",AA48))</f>
        <v/>
      </c>
      <c r="R48" s="129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1">
        <f>SUM(Y48:Y49)</f>
        <v>0</v>
      </c>
      <c r="AB48" s="142">
        <f>SUM(Z48:Z49)</f>
        <v>0</v>
      </c>
    </row>
    <row r="49" spans="1:28" ht="15" customHeight="1" x14ac:dyDescent="0.15">
      <c r="A49" s="184"/>
      <c r="B49" s="195"/>
      <c r="C49" s="22"/>
      <c r="D49" s="29"/>
      <c r="E49" s="59"/>
      <c r="F49" s="29"/>
      <c r="G49" s="73"/>
      <c r="H49" s="62"/>
      <c r="I49" s="63"/>
      <c r="J49" s="64"/>
      <c r="K49" s="173"/>
      <c r="M49" s="150"/>
      <c r="N49" s="145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7"/>
      <c r="R49" s="147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2"/>
      <c r="AB49" s="143"/>
    </row>
    <row r="50" spans="1:28" ht="15" customHeight="1" x14ac:dyDescent="0.15">
      <c r="A50" s="123"/>
      <c r="B50" s="125"/>
      <c r="C50" s="21"/>
      <c r="D50" s="27"/>
      <c r="E50" s="58"/>
      <c r="F50" s="71"/>
      <c r="G50" s="37"/>
      <c r="H50" s="24"/>
      <c r="I50" s="61"/>
      <c r="J50" s="38"/>
      <c r="K50" s="127"/>
      <c r="M50" s="149" t="str">
        <f>IF(A50=0,"",A50)</f>
        <v/>
      </c>
      <c r="N50" s="144" t="str">
        <f>IF(B50=0,"",B50)</f>
        <v/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46" t="str">
        <f>IF(AA50=0,"",IF(AA50&gt;8,"入力ミス",AA50))</f>
        <v/>
      </c>
      <c r="R50" s="129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1">
        <f>SUM(Y50:Y51)</f>
        <v>0</v>
      </c>
      <c r="AB50" s="142">
        <f>SUM(Z50:Z51)</f>
        <v>0</v>
      </c>
    </row>
    <row r="51" spans="1:28" ht="15" customHeight="1" x14ac:dyDescent="0.15">
      <c r="A51" s="184"/>
      <c r="B51" s="195"/>
      <c r="C51" s="22"/>
      <c r="D51" s="29"/>
      <c r="E51" s="59"/>
      <c r="F51" s="29"/>
      <c r="G51" s="73"/>
      <c r="H51" s="62"/>
      <c r="I51" s="63"/>
      <c r="J51" s="64"/>
      <c r="K51" s="173"/>
      <c r="M51" s="150"/>
      <c r="N51" s="145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7"/>
      <c r="R51" s="13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2"/>
      <c r="AB51" s="143"/>
    </row>
    <row r="52" spans="1:28" ht="15" customHeight="1" x14ac:dyDescent="0.15">
      <c r="A52" s="123"/>
      <c r="B52" s="125"/>
      <c r="C52" s="21"/>
      <c r="D52" s="27"/>
      <c r="E52" s="58"/>
      <c r="F52" s="71"/>
      <c r="G52" s="37"/>
      <c r="H52" s="24"/>
      <c r="I52" s="61"/>
      <c r="J52" s="38"/>
      <c r="K52" s="127"/>
      <c r="M52" s="149" t="str">
        <f>IF(A52=0,"",A52)</f>
        <v/>
      </c>
      <c r="N52" s="144" t="str">
        <f>IF(B52=0,"",B52)</f>
        <v/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46" t="str">
        <f>IF(AA52=0,"",IF(AA52&gt;8,"入力ミス",AA52))</f>
        <v/>
      </c>
      <c r="R52" s="147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1">
        <f>SUM(Y52:Y53)</f>
        <v>0</v>
      </c>
      <c r="AB52" s="142">
        <f>SUM(Z52:Z53)</f>
        <v>0</v>
      </c>
    </row>
    <row r="53" spans="1:28" ht="15" customHeight="1" thickBot="1" x14ac:dyDescent="0.2">
      <c r="A53" s="124"/>
      <c r="B53" s="126"/>
      <c r="C53" s="65"/>
      <c r="D53" s="66"/>
      <c r="E53" s="67"/>
      <c r="F53" s="66"/>
      <c r="G53" s="74"/>
      <c r="H53" s="68"/>
      <c r="I53" s="69"/>
      <c r="J53" s="70"/>
      <c r="K53" s="128"/>
      <c r="M53" s="150"/>
      <c r="N53" s="145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7"/>
      <c r="R53" s="148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2"/>
      <c r="AB53" s="14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0"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16:K17"/>
    <mergeCell ref="K18:K19"/>
    <mergeCell ref="K8:K9"/>
    <mergeCell ref="A38:A39"/>
    <mergeCell ref="B38:B39"/>
    <mergeCell ref="A40:A41"/>
    <mergeCell ref="B40:B41"/>
    <mergeCell ref="A42:A43"/>
    <mergeCell ref="A36:A37"/>
    <mergeCell ref="B36:B37"/>
    <mergeCell ref="K30:K31"/>
    <mergeCell ref="K32:K33"/>
    <mergeCell ref="K34:K35"/>
    <mergeCell ref="B42:B43"/>
    <mergeCell ref="Q46:Q47"/>
    <mergeCell ref="O46:P46"/>
    <mergeCell ref="M38:M39"/>
    <mergeCell ref="K48:K49"/>
    <mergeCell ref="K36:K37"/>
    <mergeCell ref="K38:K39"/>
    <mergeCell ref="K40:K41"/>
    <mergeCell ref="K42:K43"/>
    <mergeCell ref="K46:K47"/>
    <mergeCell ref="M36:M37"/>
    <mergeCell ref="N36:N37"/>
    <mergeCell ref="Q48:Q49"/>
    <mergeCell ref="O48:P48"/>
    <mergeCell ref="M42:M43"/>
    <mergeCell ref="N42:N43"/>
    <mergeCell ref="N38:N39"/>
    <mergeCell ref="M40:M41"/>
    <mergeCell ref="N40:N41"/>
    <mergeCell ref="AA36:AA37"/>
    <mergeCell ref="AB36:AB37"/>
    <mergeCell ref="AA30:AA31"/>
    <mergeCell ref="AB30:AB31"/>
    <mergeCell ref="AA32:AA33"/>
    <mergeCell ref="AB32:AB33"/>
    <mergeCell ref="Q42:Q43"/>
    <mergeCell ref="O42:P42"/>
    <mergeCell ref="Q44:Q45"/>
    <mergeCell ref="O44:P44"/>
    <mergeCell ref="Q36:Q37"/>
    <mergeCell ref="O36:P36"/>
    <mergeCell ref="Q38:Q39"/>
    <mergeCell ref="O38:P38"/>
    <mergeCell ref="Q40:Q41"/>
    <mergeCell ref="O40:P40"/>
    <mergeCell ref="AA48:AA49"/>
    <mergeCell ref="AB48:AB49"/>
    <mergeCell ref="AA42:AA43"/>
    <mergeCell ref="AB42:AB43"/>
    <mergeCell ref="AA44:AA45"/>
    <mergeCell ref="AB44:AB45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AA46:AA47"/>
    <mergeCell ref="AB46:AB47"/>
    <mergeCell ref="AA38:AA39"/>
    <mergeCell ref="AB38:AB39"/>
    <mergeCell ref="AA40:AA41"/>
    <mergeCell ref="AB40:AB41"/>
    <mergeCell ref="AA34:AA35"/>
    <mergeCell ref="AB34:AB35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A18:AA19"/>
    <mergeCell ref="AB18:AB19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O28:P28"/>
    <mergeCell ref="A48:A49"/>
    <mergeCell ref="B48:B49"/>
    <mergeCell ref="A44:A45"/>
    <mergeCell ref="B44:B45"/>
    <mergeCell ref="A46:A47"/>
    <mergeCell ref="B46:B47"/>
    <mergeCell ref="M48:M49"/>
    <mergeCell ref="N48:N49"/>
    <mergeCell ref="M44:M45"/>
    <mergeCell ref="N44:N45"/>
    <mergeCell ref="M46:M47"/>
    <mergeCell ref="N46:N47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M30:M31"/>
    <mergeCell ref="N30:N31"/>
    <mergeCell ref="Q30:Q31"/>
    <mergeCell ref="O30:P30"/>
    <mergeCell ref="M32:M33"/>
    <mergeCell ref="N32:N33"/>
    <mergeCell ref="Q32:Q33"/>
    <mergeCell ref="O32:P32"/>
    <mergeCell ref="M34:M35"/>
    <mergeCell ref="N34:N35"/>
    <mergeCell ref="Q34:Q35"/>
    <mergeCell ref="O34:P34"/>
    <mergeCell ref="M18:M19"/>
    <mergeCell ref="N18:N19"/>
    <mergeCell ref="Q18:Q19"/>
    <mergeCell ref="O18:P18"/>
    <mergeCell ref="M20:M21"/>
    <mergeCell ref="N20:N21"/>
    <mergeCell ref="Q20:Q21"/>
    <mergeCell ref="O20:P20"/>
    <mergeCell ref="M22:M23"/>
    <mergeCell ref="N22:N23"/>
    <mergeCell ref="Q22:Q23"/>
    <mergeCell ref="O22:P22"/>
    <mergeCell ref="M1:R1"/>
    <mergeCell ref="M10:M11"/>
    <mergeCell ref="N10:N11"/>
    <mergeCell ref="Q10:Q11"/>
    <mergeCell ref="Q2:R2"/>
    <mergeCell ref="Q4:R6"/>
    <mergeCell ref="P4:P6"/>
    <mergeCell ref="M16:M17"/>
    <mergeCell ref="N16:N17"/>
    <mergeCell ref="Q16:Q17"/>
    <mergeCell ref="O16:P16"/>
    <mergeCell ref="R16:R17"/>
    <mergeCell ref="R10:R11"/>
    <mergeCell ref="R8:R9"/>
    <mergeCell ref="N8:N9"/>
    <mergeCell ref="O8:P9"/>
    <mergeCell ref="Q8:Q9"/>
    <mergeCell ref="M8:M9"/>
    <mergeCell ref="O10:P10"/>
    <mergeCell ref="R18:R19"/>
    <mergeCell ref="R20:R21"/>
    <mergeCell ref="R22:R23"/>
    <mergeCell ref="A6:A7"/>
    <mergeCell ref="B6:B7"/>
    <mergeCell ref="A8:A9"/>
    <mergeCell ref="B8:B9"/>
    <mergeCell ref="A12:A13"/>
    <mergeCell ref="O12:P12"/>
    <mergeCell ref="G8:J8"/>
    <mergeCell ref="A10:A11"/>
    <mergeCell ref="B10:B11"/>
    <mergeCell ref="C8:F8"/>
    <mergeCell ref="M14:M15"/>
    <mergeCell ref="N14:N15"/>
    <mergeCell ref="B12:B13"/>
    <mergeCell ref="A14:A15"/>
    <mergeCell ref="B14:B15"/>
    <mergeCell ref="Q14:Q15"/>
    <mergeCell ref="O14:P14"/>
    <mergeCell ref="M12:M13"/>
    <mergeCell ref="N12:N13"/>
    <mergeCell ref="Q12:Q13"/>
    <mergeCell ref="K10:K11"/>
    <mergeCell ref="AA52:AA53"/>
    <mergeCell ref="AB52:AB53"/>
    <mergeCell ref="N52:N53"/>
    <mergeCell ref="O52:P52"/>
    <mergeCell ref="Q52:Q53"/>
    <mergeCell ref="R52:R53"/>
    <mergeCell ref="M52:M53"/>
    <mergeCell ref="A50:A51"/>
    <mergeCell ref="B50:B51"/>
    <mergeCell ref="K50:K51"/>
    <mergeCell ref="A52:A53"/>
    <mergeCell ref="B52:B53"/>
    <mergeCell ref="K52:K53"/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R24:R25"/>
    <mergeCell ref="R28:R29"/>
    <mergeCell ref="R12:R13"/>
    <mergeCell ref="R14:R15"/>
  </mergeCells>
  <phoneticPr fontId="2"/>
  <conditionalFormatting sqref="Q2:R3 Q4:Q65536 Q1">
    <cfRule type="cellIs" dxfId="0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計画書 入力方法</vt:lpstr>
      <vt:lpstr>アルバイト等の勤務状況（入力） </vt:lpstr>
      <vt:lpstr>9月分</vt:lpstr>
      <vt:lpstr>10月分</vt:lpstr>
      <vt:lpstr>11月分</vt:lpstr>
      <vt:lpstr>12月分</vt:lpstr>
      <vt:lpstr>1月分</vt:lpstr>
      <vt:lpstr>'10月分'!Print_Area</vt:lpstr>
      <vt:lpstr>'11月分'!Print_Area</vt:lpstr>
      <vt:lpstr>'12月分'!Print_Area</vt:lpstr>
      <vt:lpstr>'1月分'!Print_Area</vt:lpstr>
      <vt:lpstr>'9月分'!Print_Area</vt:lpstr>
      <vt:lpstr>'アルバイト等の勤務状況（入力） '!Print_Area</vt:lpstr>
      <vt:lpstr>'計画書 入力方法'!Print_Area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ig-soumu-03</cp:lastModifiedBy>
  <cp:lastPrinted>2016-05-23T23:55:22Z</cp:lastPrinted>
  <dcterms:created xsi:type="dcterms:W3CDTF">2003-09-26T00:17:46Z</dcterms:created>
  <dcterms:modified xsi:type="dcterms:W3CDTF">2024-07-18T07:13:14Z</dcterms:modified>
</cp:coreProperties>
</file>