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mc:AlternateContent xmlns:mc="http://schemas.openxmlformats.org/markup-compatibility/2006">
    <mc:Choice Requires="x15">
      <x15ac:absPath xmlns:x15ac="http://schemas.microsoft.com/office/spreadsheetml/2010/11/ac" url="\\10.2.74.188\Public\20総務係\20総務係\1-5.ＲＡ・ＴＡ\◎RA\R7\2025一般RA\02_採用手続書類\"/>
    </mc:Choice>
  </mc:AlternateContent>
  <xr:revisionPtr revIDLastSave="0" documentId="13_ncr:1_{7B056C6A-DC2A-4656-9681-CD2F86AC29E7}" xr6:coauthVersionLast="36" xr6:coauthVersionMax="47" xr10:uidLastSave="{00000000-0000-0000-0000-000000000000}"/>
  <bookViews>
    <workbookView xWindow="0" yWindow="0" windowWidth="22890" windowHeight="10095" tabRatio="709" activeTab="1" xr2:uid="{00000000-000D-0000-FFFF-FFFF00000000}"/>
  </bookViews>
  <sheets>
    <sheet name="出勤簿 入力方法" sheetId="31" r:id="rId1"/>
    <sheet name="7月分" sheetId="29" r:id="rId2"/>
    <sheet name="8月分" sheetId="27" r:id="rId3"/>
    <sheet name="9月分" sheetId="26" r:id="rId4"/>
    <sheet name="10月分" sheetId="19" r:id="rId5"/>
    <sheet name="11月分" sheetId="20" r:id="rId6"/>
    <sheet name="12月分" sheetId="21" r:id="rId7"/>
    <sheet name="1月分" sheetId="22" r:id="rId8"/>
  </sheets>
  <definedNames>
    <definedName name="_xlnm._FilterDatabase" localSheetId="1" hidden="1">'7月分'!$A$1:$K$53</definedName>
    <definedName name="_xlnm.Print_Area" localSheetId="4">'10月分'!$M$1:$S$54</definedName>
    <definedName name="_xlnm.Print_Area" localSheetId="5">'11月分'!$M$1:$S$54</definedName>
    <definedName name="_xlnm.Print_Area" localSheetId="6">'12月分'!$M$1:$S$54</definedName>
    <definedName name="_xlnm.Print_Area" localSheetId="7">'1月分'!$M$1:$S$54</definedName>
    <definedName name="_xlnm.Print_Area" localSheetId="1">'7月分'!$M$1:$S$54</definedName>
    <definedName name="_xlnm.Print_Area" localSheetId="2">'8月分'!$M$1:$S$56</definedName>
    <definedName name="_xlnm.Print_Area" localSheetId="3">'9月分'!$M$1:$S$54</definedName>
    <definedName name="_xlnm.Print_Area" localSheetId="0">'出勤簿 入力方法'!$A$1:$T$45</definedName>
  </definedNames>
  <calcPr calcId="191029"/>
</workbook>
</file>

<file path=xl/calcChain.xml><?xml version="1.0" encoding="utf-8"?>
<calcChain xmlns="http://schemas.openxmlformats.org/spreadsheetml/2006/main">
  <c r="H1" i="22" l="1"/>
  <c r="H1" i="21"/>
  <c r="H1" i="20"/>
  <c r="H1" i="19"/>
  <c r="H1" i="26"/>
  <c r="H1" i="27"/>
  <c r="S44" i="31" l="1"/>
  <c r="Z41" i="31"/>
  <c r="AB41" i="31" s="1"/>
  <c r="Y41" i="31"/>
  <c r="X41" i="31"/>
  <c r="AA41" i="31" s="1"/>
  <c r="W41" i="31"/>
  <c r="Z40" i="31"/>
  <c r="AB40" i="31" s="1"/>
  <c r="Y40" i="31"/>
  <c r="X40" i="31"/>
  <c r="AA40" i="31" s="1"/>
  <c r="W40" i="31"/>
  <c r="T40" i="31"/>
  <c r="N40" i="31"/>
  <c r="M40" i="31"/>
  <c r="AB39" i="31"/>
  <c r="Z39" i="31"/>
  <c r="Y39" i="31"/>
  <c r="X39" i="31"/>
  <c r="AA39" i="31" s="1"/>
  <c r="W39" i="31"/>
  <c r="Z38" i="31"/>
  <c r="AB38" i="31" s="1"/>
  <c r="Y38" i="31"/>
  <c r="X38" i="31"/>
  <c r="W38" i="31"/>
  <c r="T38" i="31"/>
  <c r="N38" i="31"/>
  <c r="M38" i="31"/>
  <c r="AA37" i="31"/>
  <c r="Z37" i="31"/>
  <c r="AB37" i="31" s="1"/>
  <c r="Y37" i="31"/>
  <c r="X37" i="31"/>
  <c r="W37" i="31"/>
  <c r="Z36" i="31"/>
  <c r="AB36" i="31" s="1"/>
  <c r="Y36" i="31"/>
  <c r="X36" i="31"/>
  <c r="AA36" i="31" s="1"/>
  <c r="W36" i="31"/>
  <c r="T36" i="31"/>
  <c r="N36" i="31"/>
  <c r="M36" i="31"/>
  <c r="Z35" i="31"/>
  <c r="AB35" i="31" s="1"/>
  <c r="Y35" i="31"/>
  <c r="X35" i="31"/>
  <c r="AA35" i="31" s="1"/>
  <c r="W35" i="31"/>
  <c r="Z34" i="31"/>
  <c r="AB34" i="31" s="1"/>
  <c r="Y34" i="31"/>
  <c r="X34" i="31"/>
  <c r="AA34" i="31" s="1"/>
  <c r="W34" i="31"/>
  <c r="T34" i="31"/>
  <c r="N34" i="31"/>
  <c r="M34" i="31"/>
  <c r="Z33" i="31"/>
  <c r="AB33" i="31" s="1"/>
  <c r="Y33" i="31"/>
  <c r="X33" i="31"/>
  <c r="AA33" i="31" s="1"/>
  <c r="W33" i="31"/>
  <c r="Z32" i="31"/>
  <c r="AB32" i="31" s="1"/>
  <c r="Y32" i="31"/>
  <c r="X32" i="31"/>
  <c r="W32" i="31"/>
  <c r="T32" i="31"/>
  <c r="N32" i="31"/>
  <c r="M32" i="31"/>
  <c r="AB31" i="31"/>
  <c r="Z31" i="31"/>
  <c r="Y31" i="31"/>
  <c r="X31" i="31"/>
  <c r="AA31" i="31" s="1"/>
  <c r="W31" i="31"/>
  <c r="Z30" i="31"/>
  <c r="AB30" i="31" s="1"/>
  <c r="Y30" i="31"/>
  <c r="X30" i="31"/>
  <c r="W30" i="31"/>
  <c r="T30" i="31"/>
  <c r="N30" i="31"/>
  <c r="M30" i="31"/>
  <c r="AA29" i="31"/>
  <c r="Z29" i="31"/>
  <c r="AB29" i="31" s="1"/>
  <c r="Y29" i="31"/>
  <c r="X29" i="31"/>
  <c r="W29" i="31"/>
  <c r="Z28" i="31"/>
  <c r="AB28" i="31" s="1"/>
  <c r="Y28" i="31"/>
  <c r="X28" i="31"/>
  <c r="W28" i="31"/>
  <c r="T28" i="31"/>
  <c r="N28" i="31"/>
  <c r="M28" i="31"/>
  <c r="Z27" i="31"/>
  <c r="AB27" i="31" s="1"/>
  <c r="Y27" i="31"/>
  <c r="X27" i="31"/>
  <c r="AA27" i="31" s="1"/>
  <c r="W27" i="31"/>
  <c r="Z26" i="31"/>
  <c r="AB26" i="31" s="1"/>
  <c r="Y26" i="31"/>
  <c r="X26" i="31"/>
  <c r="W26" i="31"/>
  <c r="T26" i="31"/>
  <c r="N26" i="31"/>
  <c r="M26" i="31"/>
  <c r="Z25" i="31"/>
  <c r="AB25" i="31" s="1"/>
  <c r="Y25" i="31"/>
  <c r="X25" i="31"/>
  <c r="AA25" i="31" s="1"/>
  <c r="W25" i="31"/>
  <c r="Z24" i="31"/>
  <c r="AB24" i="31" s="1"/>
  <c r="Y24" i="31"/>
  <c r="X24" i="31"/>
  <c r="W24" i="31"/>
  <c r="T24" i="31"/>
  <c r="N24" i="31"/>
  <c r="M24" i="31"/>
  <c r="AB23" i="31"/>
  <c r="Z23" i="31"/>
  <c r="Y23" i="31"/>
  <c r="X23" i="31"/>
  <c r="AA23" i="31" s="1"/>
  <c r="W23" i="31"/>
  <c r="Z22" i="31"/>
  <c r="AB22" i="31" s="1"/>
  <c r="Y22" i="31"/>
  <c r="X22" i="31"/>
  <c r="W22" i="31"/>
  <c r="T22" i="31"/>
  <c r="N22" i="31"/>
  <c r="M22" i="31"/>
  <c r="AA21" i="31"/>
  <c r="Z21" i="31"/>
  <c r="AB21" i="31" s="1"/>
  <c r="Y21" i="31"/>
  <c r="X21" i="31"/>
  <c r="W21" i="31"/>
  <c r="Z20" i="31"/>
  <c r="AB20" i="31" s="1"/>
  <c r="Y20" i="31"/>
  <c r="X20" i="31"/>
  <c r="W20" i="31"/>
  <c r="T20" i="31"/>
  <c r="N20" i="31"/>
  <c r="M20" i="31"/>
  <c r="Z19" i="31"/>
  <c r="AB19" i="31" s="1"/>
  <c r="Y19" i="31"/>
  <c r="X19" i="31"/>
  <c r="AA19" i="31" s="1"/>
  <c r="W19" i="31"/>
  <c r="P19" i="31"/>
  <c r="Z18" i="31"/>
  <c r="AB18" i="31" s="1"/>
  <c r="Y18" i="31"/>
  <c r="X18" i="31"/>
  <c r="W18" i="31"/>
  <c r="T18" i="31"/>
  <c r="N18" i="31"/>
  <c r="M18" i="31"/>
  <c r="Z17" i="31"/>
  <c r="AB17" i="31" s="1"/>
  <c r="Y17" i="31"/>
  <c r="X17" i="31"/>
  <c r="AA17" i="31" s="1"/>
  <c r="W17" i="31"/>
  <c r="P17" i="31"/>
  <c r="Z16" i="31"/>
  <c r="AB16" i="31" s="1"/>
  <c r="Y16" i="31"/>
  <c r="X16" i="31"/>
  <c r="W16" i="31"/>
  <c r="T16" i="31"/>
  <c r="N16" i="31"/>
  <c r="M16" i="31"/>
  <c r="AB15" i="31"/>
  <c r="Z15" i="31"/>
  <c r="Y15" i="31"/>
  <c r="X15" i="31"/>
  <c r="AA15" i="31" s="1"/>
  <c r="W15" i="31"/>
  <c r="Z14" i="31"/>
  <c r="AB14" i="31" s="1"/>
  <c r="Y14" i="31"/>
  <c r="X14" i="31"/>
  <c r="W14" i="31"/>
  <c r="T14" i="31"/>
  <c r="N14" i="31"/>
  <c r="M14" i="31"/>
  <c r="AA13" i="31"/>
  <c r="Z13" i="31"/>
  <c r="AB13" i="31" s="1"/>
  <c r="Y13" i="31"/>
  <c r="X13" i="31"/>
  <c r="W13" i="31"/>
  <c r="Z12" i="31"/>
  <c r="P13" i="31" s="1"/>
  <c r="Y12" i="31"/>
  <c r="X12" i="31"/>
  <c r="W12" i="31"/>
  <c r="T12" i="31"/>
  <c r="N12" i="31"/>
  <c r="M12" i="31"/>
  <c r="Z11" i="31"/>
  <c r="AB11" i="31" s="1"/>
  <c r="Y11" i="31"/>
  <c r="X11" i="31"/>
  <c r="AA11" i="31" s="1"/>
  <c r="W11" i="31"/>
  <c r="P11" i="31"/>
  <c r="Z10" i="31"/>
  <c r="AB10" i="31" s="1"/>
  <c r="Y10" i="31"/>
  <c r="X10" i="31"/>
  <c r="W10" i="31"/>
  <c r="T10" i="31"/>
  <c r="N10" i="31"/>
  <c r="M10" i="31"/>
  <c r="N6" i="31"/>
  <c r="Q4" i="31"/>
  <c r="Q3" i="31"/>
  <c r="P3" i="31"/>
  <c r="G3" i="31"/>
  <c r="Q2" i="31" l="1"/>
  <c r="AC40" i="31"/>
  <c r="Q40" i="31" s="1"/>
  <c r="O40" i="31"/>
  <c r="O36" i="31"/>
  <c r="AC36" i="31"/>
  <c r="Q36" i="31" s="1"/>
  <c r="P37" i="31"/>
  <c r="AD36" i="31"/>
  <c r="O37" i="31" s="1"/>
  <c r="AA28" i="31"/>
  <c r="AD40" i="31"/>
  <c r="O41" i="31" s="1"/>
  <c r="P41" i="31"/>
  <c r="AA20" i="31"/>
  <c r="P29" i="31"/>
  <c r="AD28" i="31"/>
  <c r="O29" i="31" s="1"/>
  <c r="AD30" i="31"/>
  <c r="O31" i="31" s="1"/>
  <c r="AA30" i="31"/>
  <c r="P31" i="31"/>
  <c r="AD26" i="31"/>
  <c r="O27" i="31" s="1"/>
  <c r="P27" i="31"/>
  <c r="O15" i="31"/>
  <c r="AD14" i="31"/>
  <c r="AA14" i="31"/>
  <c r="AD16" i="31"/>
  <c r="O17" i="31"/>
  <c r="O19" i="31"/>
  <c r="AD18" i="31"/>
  <c r="P21" i="31"/>
  <c r="AD20" i="31"/>
  <c r="O21" i="31" s="1"/>
  <c r="AD22" i="31"/>
  <c r="O23" i="31" s="1"/>
  <c r="AA22" i="31"/>
  <c r="P23" i="31"/>
  <c r="AD24" i="31"/>
  <c r="O25" i="31" s="1"/>
  <c r="P25" i="31"/>
  <c r="AC34" i="31"/>
  <c r="Q34" i="31" s="1"/>
  <c r="O34" i="31"/>
  <c r="AA32" i="31"/>
  <c r="P39" i="31"/>
  <c r="AA38" i="31"/>
  <c r="AD38" i="31"/>
  <c r="O39" i="31" s="1"/>
  <c r="AA26" i="31"/>
  <c r="AD34" i="31"/>
  <c r="O35" i="31" s="1"/>
  <c r="P35" i="31"/>
  <c r="AA10" i="31"/>
  <c r="AA12" i="31"/>
  <c r="AA16" i="31"/>
  <c r="AA18" i="31"/>
  <c r="AA24" i="31"/>
  <c r="AD32" i="31"/>
  <c r="O33" i="31" s="1"/>
  <c r="P33" i="31"/>
  <c r="O11" i="31"/>
  <c r="AD10" i="31"/>
  <c r="AB12" i="31"/>
  <c r="P15" i="31"/>
  <c r="AC32" i="31" l="1"/>
  <c r="Q32" i="31" s="1"/>
  <c r="O32" i="31"/>
  <c r="AC18" i="31"/>
  <c r="Q18" i="31" s="1"/>
  <c r="O18" i="31"/>
  <c r="O14" i="31"/>
  <c r="AC14" i="31"/>
  <c r="Q14" i="31" s="1"/>
  <c r="AC10" i="31"/>
  <c r="Q10" i="31" s="1"/>
  <c r="O10" i="31"/>
  <c r="O24" i="31"/>
  <c r="AC24" i="31"/>
  <c r="Q24" i="31" s="1"/>
  <c r="AC16" i="31"/>
  <c r="Q16" i="31" s="1"/>
  <c r="O16" i="31"/>
  <c r="O12" i="31"/>
  <c r="AC12" i="31"/>
  <c r="Q12" i="31" s="1"/>
  <c r="O13" i="31"/>
  <c r="AD12" i="31"/>
  <c r="AC26" i="31"/>
  <c r="Q26" i="31" s="1"/>
  <c r="O26" i="31"/>
  <c r="O22" i="31"/>
  <c r="AC22" i="31"/>
  <c r="Q22" i="31" s="1"/>
  <c r="O20" i="31"/>
  <c r="AC20" i="31"/>
  <c r="Q20" i="31" s="1"/>
  <c r="O28" i="31"/>
  <c r="AC28" i="31"/>
  <c r="Q28" i="31" s="1"/>
  <c r="O30" i="31"/>
  <c r="AC30" i="31"/>
  <c r="Q30" i="31" s="1"/>
  <c r="O38" i="31"/>
  <c r="AC38" i="31"/>
  <c r="Q38" i="31" s="1"/>
  <c r="Q42" i="31" l="1"/>
  <c r="C1" i="31"/>
  <c r="S52" i="22" l="1"/>
  <c r="Q52" i="22"/>
  <c r="S50" i="22"/>
  <c r="Q50" i="22"/>
  <c r="S52" i="21"/>
  <c r="Q52" i="21"/>
  <c r="S50" i="21"/>
  <c r="Q50" i="21"/>
  <c r="S52" i="20"/>
  <c r="Q52" i="20"/>
  <c r="S50" i="20"/>
  <c r="Q50" i="20"/>
  <c r="S52" i="19"/>
  <c r="Q52" i="19"/>
  <c r="S50" i="19"/>
  <c r="Q50" i="19"/>
  <c r="S52" i="26"/>
  <c r="Q52" i="26"/>
  <c r="S50" i="26"/>
  <c r="Q50" i="26"/>
  <c r="S54" i="27"/>
  <c r="Q54" i="27"/>
  <c r="S52" i="27"/>
  <c r="Q52" i="27"/>
  <c r="N16" i="22" l="1"/>
  <c r="N18" i="22"/>
  <c r="N20" i="22"/>
  <c r="N22" i="22"/>
  <c r="N24" i="22"/>
  <c r="N26" i="22"/>
  <c r="N28" i="22"/>
  <c r="N30" i="22"/>
  <c r="N32" i="22"/>
  <c r="N34" i="22"/>
  <c r="N36" i="22"/>
  <c r="N38" i="22"/>
  <c r="N40" i="22"/>
  <c r="N42" i="22"/>
  <c r="N44" i="22"/>
  <c r="N46" i="22"/>
  <c r="P3" i="27"/>
  <c r="Q4" i="22"/>
  <c r="P3" i="22"/>
  <c r="Q4" i="21"/>
  <c r="P3" i="21"/>
  <c r="Q4" i="20"/>
  <c r="P3" i="20"/>
  <c r="Q4" i="19"/>
  <c r="P3" i="19"/>
  <c r="Q4" i="26"/>
  <c r="P3" i="26"/>
  <c r="Q4" i="27"/>
  <c r="Y53" i="29"/>
  <c r="X53" i="29"/>
  <c r="W53" i="29"/>
  <c r="Z53" i="29" s="1"/>
  <c r="V53" i="29"/>
  <c r="Y52" i="29"/>
  <c r="AA52" i="29" s="1"/>
  <c r="X52" i="29"/>
  <c r="W52" i="29"/>
  <c r="V52" i="29"/>
  <c r="S52" i="29"/>
  <c r="N52" i="29"/>
  <c r="M52" i="29"/>
  <c r="Y51" i="29"/>
  <c r="X51" i="29"/>
  <c r="W51" i="29"/>
  <c r="V51" i="29"/>
  <c r="Y50" i="29"/>
  <c r="AA50" i="29" s="1"/>
  <c r="X50" i="29"/>
  <c r="W50" i="29"/>
  <c r="V50" i="29"/>
  <c r="S50" i="29"/>
  <c r="N50" i="29"/>
  <c r="M50" i="29"/>
  <c r="Y49" i="29"/>
  <c r="X49" i="29"/>
  <c r="W49" i="29"/>
  <c r="V49" i="29"/>
  <c r="Y48" i="29"/>
  <c r="AA48" i="29" s="1"/>
  <c r="X48" i="29"/>
  <c r="W48" i="29"/>
  <c r="V48" i="29"/>
  <c r="S48" i="29"/>
  <c r="N48" i="29"/>
  <c r="M48" i="29"/>
  <c r="Y47" i="29"/>
  <c r="X47" i="29"/>
  <c r="W47" i="29"/>
  <c r="Z47" i="29" s="1"/>
  <c r="V47" i="29"/>
  <c r="Y46" i="29"/>
  <c r="X46" i="29"/>
  <c r="W46" i="29"/>
  <c r="V46" i="29"/>
  <c r="S46" i="29"/>
  <c r="N46" i="29"/>
  <c r="M46" i="29"/>
  <c r="Y45" i="29"/>
  <c r="X45" i="29"/>
  <c r="W45" i="29"/>
  <c r="V45" i="29"/>
  <c r="Z45" i="29" s="1"/>
  <c r="Y44" i="29"/>
  <c r="X44" i="29"/>
  <c r="W44" i="29"/>
  <c r="V44" i="29"/>
  <c r="S44" i="29"/>
  <c r="N44" i="29"/>
  <c r="M44" i="29"/>
  <c r="Y43" i="29"/>
  <c r="X43" i="29"/>
  <c r="W43" i="29"/>
  <c r="V43" i="29"/>
  <c r="Z43" i="29"/>
  <c r="Y42" i="29"/>
  <c r="X42" i="29"/>
  <c r="W42" i="29"/>
  <c r="V42" i="29"/>
  <c r="S42" i="29"/>
  <c r="N42" i="29"/>
  <c r="M42" i="29"/>
  <c r="Y41" i="29"/>
  <c r="X41" i="29"/>
  <c r="W41" i="29"/>
  <c r="V41" i="29"/>
  <c r="Y40" i="29"/>
  <c r="AA40" i="29" s="1"/>
  <c r="X40" i="29"/>
  <c r="W40" i="29"/>
  <c r="V40" i="29"/>
  <c r="S40" i="29"/>
  <c r="N40" i="29"/>
  <c r="M40" i="29"/>
  <c r="Y39" i="29"/>
  <c r="X39" i="29"/>
  <c r="W39" i="29"/>
  <c r="Z39" i="29" s="1"/>
  <c r="V39" i="29"/>
  <c r="Y38" i="29"/>
  <c r="X38" i="29"/>
  <c r="W38" i="29"/>
  <c r="V38" i="29"/>
  <c r="S38" i="29"/>
  <c r="N38" i="29"/>
  <c r="M38" i="29"/>
  <c r="Y37" i="29"/>
  <c r="AA37" i="29" s="1"/>
  <c r="X37" i="29"/>
  <c r="W37" i="29"/>
  <c r="Z37" i="29" s="1"/>
  <c r="V37" i="29"/>
  <c r="Y36" i="29"/>
  <c r="X36" i="29"/>
  <c r="AA36" i="29" s="1"/>
  <c r="W36" i="29"/>
  <c r="V36" i="29"/>
  <c r="S36" i="29"/>
  <c r="N36" i="29"/>
  <c r="M36" i="29"/>
  <c r="Y35" i="29"/>
  <c r="X35" i="29"/>
  <c r="AA35" i="29" s="1"/>
  <c r="W35" i="29"/>
  <c r="V35" i="29"/>
  <c r="Y34" i="29"/>
  <c r="AA34" i="29" s="1"/>
  <c r="X34" i="29"/>
  <c r="W34" i="29"/>
  <c r="V34" i="29"/>
  <c r="S34" i="29"/>
  <c r="N34" i="29"/>
  <c r="M34" i="29"/>
  <c r="Y33" i="29"/>
  <c r="X33" i="29"/>
  <c r="W33" i="29"/>
  <c r="Z33" i="29" s="1"/>
  <c r="V33" i="29"/>
  <c r="Y32" i="29"/>
  <c r="X32" i="29"/>
  <c r="AA32" i="29" s="1"/>
  <c r="W32" i="29"/>
  <c r="V32" i="29"/>
  <c r="S32" i="29"/>
  <c r="N32" i="29"/>
  <c r="M32" i="29"/>
  <c r="Y31" i="29"/>
  <c r="X31" i="29"/>
  <c r="W31" i="29"/>
  <c r="Z31" i="29" s="1"/>
  <c r="V31" i="29"/>
  <c r="Y30" i="29"/>
  <c r="X30" i="29"/>
  <c r="AA30" i="29" s="1"/>
  <c r="W30" i="29"/>
  <c r="V30" i="29"/>
  <c r="S30" i="29"/>
  <c r="N30" i="29"/>
  <c r="M30" i="29"/>
  <c r="Y29" i="29"/>
  <c r="X29" i="29"/>
  <c r="AA29" i="29" s="1"/>
  <c r="W29" i="29"/>
  <c r="V29" i="29"/>
  <c r="Y28" i="29"/>
  <c r="AA28" i="29" s="1"/>
  <c r="X28" i="29"/>
  <c r="W28" i="29"/>
  <c r="V28" i="29"/>
  <c r="S28" i="29"/>
  <c r="N28" i="29"/>
  <c r="M28" i="29"/>
  <c r="Y27" i="29"/>
  <c r="X27" i="29"/>
  <c r="W27" i="29"/>
  <c r="Z27" i="29" s="1"/>
  <c r="V27" i="29"/>
  <c r="Y26" i="29"/>
  <c r="AA26" i="29" s="1"/>
  <c r="X26" i="29"/>
  <c r="W26" i="29"/>
  <c r="V26" i="29"/>
  <c r="S26" i="29"/>
  <c r="N26" i="29"/>
  <c r="M26" i="29"/>
  <c r="Y25" i="29"/>
  <c r="AA25" i="29" s="1"/>
  <c r="X25" i="29"/>
  <c r="W25" i="29"/>
  <c r="V25" i="29"/>
  <c r="Y24" i="29"/>
  <c r="X24" i="29"/>
  <c r="W24" i="29"/>
  <c r="V24" i="29"/>
  <c r="S24" i="29"/>
  <c r="N24" i="29"/>
  <c r="M24" i="29"/>
  <c r="Y23" i="29"/>
  <c r="X23" i="29"/>
  <c r="W23" i="29"/>
  <c r="V23" i="29"/>
  <c r="Y22" i="29"/>
  <c r="AA22" i="29" s="1"/>
  <c r="X22" i="29"/>
  <c r="W22" i="29"/>
  <c r="V22" i="29"/>
  <c r="S22" i="29"/>
  <c r="N22" i="29"/>
  <c r="M22" i="29"/>
  <c r="Y21" i="29"/>
  <c r="X21" i="29"/>
  <c r="W21" i="29"/>
  <c r="Z21" i="29" s="1"/>
  <c r="V21" i="29"/>
  <c r="Y20" i="29"/>
  <c r="X20" i="29"/>
  <c r="W20" i="29"/>
  <c r="V20" i="29"/>
  <c r="S20" i="29"/>
  <c r="N20" i="29"/>
  <c r="M20" i="29"/>
  <c r="Y19" i="29"/>
  <c r="AA19" i="29" s="1"/>
  <c r="X19" i="29"/>
  <c r="W19" i="29"/>
  <c r="V19" i="29"/>
  <c r="Y18" i="29"/>
  <c r="X18" i="29"/>
  <c r="W18" i="29"/>
  <c r="V18" i="29"/>
  <c r="S18" i="29"/>
  <c r="N18" i="29"/>
  <c r="M18" i="29"/>
  <c r="Y17" i="29"/>
  <c r="AA17" i="29" s="1"/>
  <c r="AC16" i="29" s="1"/>
  <c r="O17" i="29" s="1"/>
  <c r="X17" i="29"/>
  <c r="W17" i="29"/>
  <c r="V17" i="29"/>
  <c r="Y16" i="29"/>
  <c r="AA16" i="29" s="1"/>
  <c r="X16" i="29"/>
  <c r="W16" i="29"/>
  <c r="V16" i="29"/>
  <c r="S16" i="29"/>
  <c r="N16" i="29"/>
  <c r="M16" i="29"/>
  <c r="Y15" i="29"/>
  <c r="X15" i="29"/>
  <c r="W15" i="29"/>
  <c r="V15" i="29"/>
  <c r="Y14" i="29"/>
  <c r="X14" i="29"/>
  <c r="W14" i="29"/>
  <c r="V14" i="29"/>
  <c r="S14" i="29"/>
  <c r="N14" i="29"/>
  <c r="M14" i="29"/>
  <c r="Y13" i="29"/>
  <c r="X13" i="29"/>
  <c r="W13" i="29"/>
  <c r="V13" i="29"/>
  <c r="Y12" i="29"/>
  <c r="X12" i="29"/>
  <c r="AA12" i="29" s="1"/>
  <c r="W12" i="29"/>
  <c r="V12" i="29"/>
  <c r="S12" i="29"/>
  <c r="N12" i="29"/>
  <c r="M12" i="29"/>
  <c r="Y11" i="29"/>
  <c r="AA11" i="29" s="1"/>
  <c r="X11" i="29"/>
  <c r="W11" i="29"/>
  <c r="V11" i="29"/>
  <c r="Y10" i="29"/>
  <c r="X10" i="29"/>
  <c r="W10" i="29"/>
  <c r="V10" i="29"/>
  <c r="S10" i="29"/>
  <c r="N10" i="29"/>
  <c r="M10" i="29"/>
  <c r="N6" i="29"/>
  <c r="Q4" i="29"/>
  <c r="Q3" i="29"/>
  <c r="Q3" i="26" s="1"/>
  <c r="P3" i="29"/>
  <c r="Q2" i="29"/>
  <c r="AA18" i="29"/>
  <c r="AA27" i="29"/>
  <c r="AA14" i="29"/>
  <c r="Z17" i="29"/>
  <c r="AA20" i="29"/>
  <c r="Q3" i="27"/>
  <c r="Q3" i="21"/>
  <c r="Q3" i="19"/>
  <c r="Q3" i="20"/>
  <c r="AA33" i="29"/>
  <c r="Z23" i="29"/>
  <c r="Z35" i="29"/>
  <c r="AA24" i="29"/>
  <c r="Y53" i="27"/>
  <c r="X53" i="27"/>
  <c r="AA53" i="27" s="1"/>
  <c r="W53" i="27"/>
  <c r="V53" i="27"/>
  <c r="Z53" i="27" s="1"/>
  <c r="Y52" i="27"/>
  <c r="AA52" i="27" s="1"/>
  <c r="X52" i="27"/>
  <c r="W52" i="27"/>
  <c r="V52" i="27"/>
  <c r="N52" i="27"/>
  <c r="M52" i="27"/>
  <c r="W50" i="27"/>
  <c r="V50" i="27"/>
  <c r="Y50" i="27"/>
  <c r="AA50" i="27" s="1"/>
  <c r="X50" i="27"/>
  <c r="Y51" i="27"/>
  <c r="X51" i="27"/>
  <c r="W51" i="27"/>
  <c r="V51" i="27"/>
  <c r="Z51" i="27" s="1"/>
  <c r="W10" i="27"/>
  <c r="V10" i="27"/>
  <c r="Y10" i="27"/>
  <c r="X10" i="27"/>
  <c r="AA10" i="27" s="1"/>
  <c r="Y11" i="27"/>
  <c r="X11" i="27"/>
  <c r="W11" i="27"/>
  <c r="Z11" i="27" s="1"/>
  <c r="V11" i="27"/>
  <c r="W12" i="27"/>
  <c r="V12" i="27"/>
  <c r="Z12" i="27" s="1"/>
  <c r="Y12" i="27"/>
  <c r="X12" i="27"/>
  <c r="Y13" i="27"/>
  <c r="X13" i="27"/>
  <c r="W13" i="27"/>
  <c r="V13" i="27"/>
  <c r="Z13" i="27" s="1"/>
  <c r="W14" i="27"/>
  <c r="Z14" i="27" s="1"/>
  <c r="O14" i="27" s="1"/>
  <c r="V14" i="27"/>
  <c r="Y14" i="27"/>
  <c r="AA14" i="27" s="1"/>
  <c r="X14" i="27"/>
  <c r="Y15" i="27"/>
  <c r="X15" i="27"/>
  <c r="W15" i="27"/>
  <c r="V15" i="27"/>
  <c r="W16" i="27"/>
  <c r="V16" i="27"/>
  <c r="Y16" i="27"/>
  <c r="AA16" i="27" s="1"/>
  <c r="X16" i="27"/>
  <c r="Y17" i="27"/>
  <c r="X17" i="27"/>
  <c r="W17" i="27"/>
  <c r="Z17" i="27" s="1"/>
  <c r="V17" i="27"/>
  <c r="W18" i="27"/>
  <c r="V18" i="27"/>
  <c r="Z18" i="27" s="1"/>
  <c r="Y18" i="27"/>
  <c r="X18" i="27"/>
  <c r="Y19" i="27"/>
  <c r="X19" i="27"/>
  <c r="W19" i="27"/>
  <c r="V19" i="27"/>
  <c r="Z19" i="27" s="1"/>
  <c r="W20" i="27"/>
  <c r="V20" i="27"/>
  <c r="Y20" i="27"/>
  <c r="AA20" i="27" s="1"/>
  <c r="X20" i="27"/>
  <c r="Y21" i="27"/>
  <c r="X21" i="27"/>
  <c r="AA21" i="27" s="1"/>
  <c r="AC20" i="27" s="1"/>
  <c r="O21" i="27" s="1"/>
  <c r="W21" i="27"/>
  <c r="V21" i="27"/>
  <c r="W22" i="27"/>
  <c r="V22" i="27"/>
  <c r="Y22" i="27"/>
  <c r="X22" i="27"/>
  <c r="Y23" i="27"/>
  <c r="X23" i="27"/>
  <c r="W23" i="27"/>
  <c r="Z23" i="27" s="1"/>
  <c r="V23" i="27"/>
  <c r="W24" i="27"/>
  <c r="V24" i="27"/>
  <c r="Z24" i="27" s="1"/>
  <c r="Y24" i="27"/>
  <c r="X24" i="27"/>
  <c r="Y25" i="27"/>
  <c r="AA25" i="27" s="1"/>
  <c r="X25" i="27"/>
  <c r="W25" i="27"/>
  <c r="Z25" i="27" s="1"/>
  <c r="V25" i="27"/>
  <c r="W26" i="27"/>
  <c r="Z26" i="27" s="1"/>
  <c r="V26" i="27"/>
  <c r="Y26" i="27"/>
  <c r="AA26" i="27" s="1"/>
  <c r="X26" i="27"/>
  <c r="Y27" i="27"/>
  <c r="X27" i="27"/>
  <c r="AA27" i="27" s="1"/>
  <c r="W27" i="27"/>
  <c r="V27" i="27"/>
  <c r="Z27" i="27" s="1"/>
  <c r="W28" i="27"/>
  <c r="V28" i="27"/>
  <c r="Y28" i="27"/>
  <c r="X28" i="27"/>
  <c r="AA28" i="27" s="1"/>
  <c r="Y29" i="27"/>
  <c r="X29" i="27"/>
  <c r="W29" i="27"/>
  <c r="V29" i="27"/>
  <c r="W30" i="27"/>
  <c r="V30" i="27"/>
  <c r="Y30" i="27"/>
  <c r="X30" i="27"/>
  <c r="AA30" i="27"/>
  <c r="Y31" i="27"/>
  <c r="X31" i="27"/>
  <c r="W31" i="27"/>
  <c r="Z31" i="27" s="1"/>
  <c r="V31" i="27"/>
  <c r="W32" i="27"/>
  <c r="V32" i="27"/>
  <c r="Y32" i="27"/>
  <c r="X32" i="27"/>
  <c r="AA32" i="27" s="1"/>
  <c r="Y33" i="27"/>
  <c r="X33" i="27"/>
  <c r="W33" i="27"/>
  <c r="V33" i="27"/>
  <c r="Z33" i="27" s="1"/>
  <c r="W34" i="27"/>
  <c r="V34" i="27"/>
  <c r="Y34" i="27"/>
  <c r="X34" i="27"/>
  <c r="Y35" i="27"/>
  <c r="X35" i="27"/>
  <c r="AA35" i="27" s="1"/>
  <c r="W35" i="27"/>
  <c r="V35" i="27"/>
  <c r="W36" i="27"/>
  <c r="V36" i="27"/>
  <c r="Y36" i="27"/>
  <c r="X36" i="27"/>
  <c r="Y37" i="27"/>
  <c r="X37" i="27"/>
  <c r="W37" i="27"/>
  <c r="V37" i="27"/>
  <c r="W38" i="27"/>
  <c r="V38" i="27"/>
  <c r="Y38" i="27"/>
  <c r="X38" i="27"/>
  <c r="AA38" i="27" s="1"/>
  <c r="Y39" i="27"/>
  <c r="AA39" i="27" s="1"/>
  <c r="X39" i="27"/>
  <c r="W39" i="27"/>
  <c r="V39" i="27"/>
  <c r="Z39" i="27" s="1"/>
  <c r="W40" i="27"/>
  <c r="V40" i="27"/>
  <c r="Y40" i="27"/>
  <c r="X40" i="27"/>
  <c r="Y41" i="27"/>
  <c r="X41" i="27"/>
  <c r="AA41" i="27" s="1"/>
  <c r="W41" i="27"/>
  <c r="V41" i="27"/>
  <c r="Z41" i="27" s="1"/>
  <c r="W42" i="27"/>
  <c r="V42" i="27"/>
  <c r="Y42" i="27"/>
  <c r="AA42" i="27" s="1"/>
  <c r="X42" i="27"/>
  <c r="Y43" i="27"/>
  <c r="X43" i="27"/>
  <c r="AA43" i="27" s="1"/>
  <c r="W43" i="27"/>
  <c r="V43" i="27"/>
  <c r="W44" i="27"/>
  <c r="V44" i="27"/>
  <c r="Y44" i="27"/>
  <c r="AA44" i="27" s="1"/>
  <c r="X44" i="27"/>
  <c r="Y45" i="27"/>
  <c r="X45" i="27"/>
  <c r="W45" i="27"/>
  <c r="V45" i="27"/>
  <c r="W46" i="27"/>
  <c r="V46" i="27"/>
  <c r="Y46" i="27"/>
  <c r="X46" i="27"/>
  <c r="Y47" i="27"/>
  <c r="X47" i="27"/>
  <c r="W47" i="27"/>
  <c r="Z47" i="27" s="1"/>
  <c r="V47" i="27"/>
  <c r="W48" i="27"/>
  <c r="V48" i="27"/>
  <c r="Y48" i="27"/>
  <c r="X48" i="27"/>
  <c r="Y49" i="27"/>
  <c r="AA49" i="27"/>
  <c r="P49" i="27" s="1"/>
  <c r="X49" i="27"/>
  <c r="W49" i="27"/>
  <c r="V49" i="27"/>
  <c r="W54" i="27"/>
  <c r="V54" i="27"/>
  <c r="Y54" i="27"/>
  <c r="X54" i="27"/>
  <c r="AA54" i="27" s="1"/>
  <c r="Y55" i="27"/>
  <c r="AA55" i="27" s="1"/>
  <c r="X55" i="27"/>
  <c r="W55" i="27"/>
  <c r="V55" i="27"/>
  <c r="W52" i="22"/>
  <c r="V52" i="22"/>
  <c r="Y52" i="22"/>
  <c r="X52" i="22"/>
  <c r="AA52" i="22" s="1"/>
  <c r="Y53" i="22"/>
  <c r="X53" i="22"/>
  <c r="W53" i="22"/>
  <c r="V53" i="22"/>
  <c r="W50" i="22"/>
  <c r="V50" i="22"/>
  <c r="Y50" i="22"/>
  <c r="AA50" i="22" s="1"/>
  <c r="X50" i="22"/>
  <c r="Y51" i="22"/>
  <c r="X51" i="22"/>
  <c r="W51" i="22"/>
  <c r="Z51" i="22" s="1"/>
  <c r="V51" i="22"/>
  <c r="W48" i="22"/>
  <c r="V48" i="22"/>
  <c r="Y48" i="22"/>
  <c r="X48" i="22"/>
  <c r="Y49" i="22"/>
  <c r="X49" i="22"/>
  <c r="W49" i="22"/>
  <c r="Z49" i="22" s="1"/>
  <c r="V49" i="22"/>
  <c r="W46" i="22"/>
  <c r="V46" i="22"/>
  <c r="Y46" i="22"/>
  <c r="AA46" i="22" s="1"/>
  <c r="X46" i="22"/>
  <c r="Y47" i="22"/>
  <c r="X47" i="22"/>
  <c r="W47" i="22"/>
  <c r="V47" i="22"/>
  <c r="Z47" i="22" s="1"/>
  <c r="W44" i="22"/>
  <c r="V44" i="22"/>
  <c r="Y44" i="22"/>
  <c r="X44" i="22"/>
  <c r="AA44" i="22" s="1"/>
  <c r="P45" i="22" s="1"/>
  <c r="Y45" i="22"/>
  <c r="X45" i="22"/>
  <c r="W45" i="22"/>
  <c r="V45" i="22"/>
  <c r="W42" i="22"/>
  <c r="V42" i="22"/>
  <c r="Y42" i="22"/>
  <c r="AA42" i="22" s="1"/>
  <c r="X42" i="22"/>
  <c r="Y43" i="22"/>
  <c r="AA43" i="22" s="1"/>
  <c r="X43" i="22"/>
  <c r="W43" i="22"/>
  <c r="Z43" i="22" s="1"/>
  <c r="V43" i="22"/>
  <c r="W40" i="22"/>
  <c r="V40" i="22"/>
  <c r="Y40" i="22"/>
  <c r="X40" i="22"/>
  <c r="Y41" i="22"/>
  <c r="X41" i="22"/>
  <c r="W41" i="22"/>
  <c r="V41" i="22"/>
  <c r="W38" i="22"/>
  <c r="V38" i="22"/>
  <c r="Y38" i="22"/>
  <c r="AA38" i="22" s="1"/>
  <c r="X38" i="22"/>
  <c r="Y39" i="22"/>
  <c r="X39" i="22"/>
  <c r="W39" i="22"/>
  <c r="V39" i="22"/>
  <c r="W36" i="22"/>
  <c r="V36" i="22"/>
  <c r="Y36" i="22"/>
  <c r="X36" i="22"/>
  <c r="Y37" i="22"/>
  <c r="X37" i="22"/>
  <c r="AA37" i="22" s="1"/>
  <c r="W37" i="22"/>
  <c r="V37" i="22"/>
  <c r="W34" i="22"/>
  <c r="V34" i="22"/>
  <c r="Y34" i="22"/>
  <c r="X34" i="22"/>
  <c r="AA34" i="22" s="1"/>
  <c r="Y35" i="22"/>
  <c r="AA35" i="22" s="1"/>
  <c r="X35" i="22"/>
  <c r="W35" i="22"/>
  <c r="Z35" i="22" s="1"/>
  <c r="V35" i="22"/>
  <c r="W32" i="22"/>
  <c r="V32" i="22"/>
  <c r="Y32" i="22"/>
  <c r="X32" i="22"/>
  <c r="Y33" i="22"/>
  <c r="AA33" i="22" s="1"/>
  <c r="X33" i="22"/>
  <c r="W33" i="22"/>
  <c r="V33" i="22"/>
  <c r="Z33" i="22" s="1"/>
  <c r="W30" i="22"/>
  <c r="V30" i="22"/>
  <c r="Y30" i="22"/>
  <c r="AA30" i="22" s="1"/>
  <c r="X30" i="22"/>
  <c r="Y31" i="22"/>
  <c r="X31" i="22"/>
  <c r="W31" i="22"/>
  <c r="V31" i="22"/>
  <c r="Z31" i="22" s="1"/>
  <c r="W28" i="22"/>
  <c r="V28" i="22"/>
  <c r="Y28" i="22"/>
  <c r="X28" i="22"/>
  <c r="Y29" i="22"/>
  <c r="X29" i="22"/>
  <c r="W29" i="22"/>
  <c r="V29" i="22"/>
  <c r="W26" i="22"/>
  <c r="V26" i="22"/>
  <c r="Y26" i="22"/>
  <c r="X26" i="22"/>
  <c r="AA26" i="22" s="1"/>
  <c r="P27" i="22" s="1"/>
  <c r="Y27" i="22"/>
  <c r="X27" i="22"/>
  <c r="W27" i="22"/>
  <c r="V27" i="22"/>
  <c r="W24" i="22"/>
  <c r="V24" i="22"/>
  <c r="Y24" i="22"/>
  <c r="AA24" i="22" s="1"/>
  <c r="X24" i="22"/>
  <c r="Y25" i="22"/>
  <c r="X25" i="22"/>
  <c r="W25" i="22"/>
  <c r="V25" i="22"/>
  <c r="W22" i="22"/>
  <c r="V22" i="22"/>
  <c r="Y22" i="22"/>
  <c r="X22" i="22"/>
  <c r="Y23" i="22"/>
  <c r="X23" i="22"/>
  <c r="W23" i="22"/>
  <c r="V23" i="22"/>
  <c r="W20" i="22"/>
  <c r="Z20" i="22" s="1"/>
  <c r="V20" i="22"/>
  <c r="Y20" i="22"/>
  <c r="X20" i="22"/>
  <c r="Y21" i="22"/>
  <c r="AA21" i="22" s="1"/>
  <c r="X21" i="22"/>
  <c r="W21" i="22"/>
  <c r="Z21" i="22" s="1"/>
  <c r="V21" i="22"/>
  <c r="W18" i="22"/>
  <c r="V18" i="22"/>
  <c r="Y18" i="22"/>
  <c r="AA18" i="22" s="1"/>
  <c r="X18" i="22"/>
  <c r="Y19" i="22"/>
  <c r="X19" i="22"/>
  <c r="W19" i="22"/>
  <c r="V19" i="22"/>
  <c r="Z19" i="22" s="1"/>
  <c r="W16" i="22"/>
  <c r="V16" i="22"/>
  <c r="Y16" i="22"/>
  <c r="X16" i="22"/>
  <c r="Y17" i="22"/>
  <c r="AA17" i="22"/>
  <c r="X17" i="22"/>
  <c r="W17" i="22"/>
  <c r="V17" i="22"/>
  <c r="W14" i="22"/>
  <c r="V14" i="22"/>
  <c r="Y14" i="22"/>
  <c r="AA14" i="22" s="1"/>
  <c r="P15" i="22" s="1"/>
  <c r="X14" i="22"/>
  <c r="Y15" i="22"/>
  <c r="X15" i="22"/>
  <c r="AA15" i="22" s="1"/>
  <c r="Z14" i="22" s="1"/>
  <c r="W15" i="22"/>
  <c r="Z15" i="22" s="1"/>
  <c r="V15" i="22"/>
  <c r="W12" i="22"/>
  <c r="V12" i="22"/>
  <c r="Y12" i="22"/>
  <c r="X12" i="22"/>
  <c r="AA12" i="22" s="1"/>
  <c r="Y13" i="22"/>
  <c r="X13" i="22"/>
  <c r="AA13" i="22" s="1"/>
  <c r="W13" i="22"/>
  <c r="V13" i="22"/>
  <c r="W11" i="22"/>
  <c r="Z11" i="22" s="1"/>
  <c r="V11" i="22"/>
  <c r="W10" i="22"/>
  <c r="V10" i="22"/>
  <c r="Y10" i="22"/>
  <c r="X10" i="22"/>
  <c r="Y11" i="22"/>
  <c r="AA11" i="22" s="1"/>
  <c r="AC10" i="22" s="1"/>
  <c r="O11" i="22" s="1"/>
  <c r="X11" i="22"/>
  <c r="W52" i="21"/>
  <c r="V52" i="21"/>
  <c r="Y52" i="21"/>
  <c r="X52" i="21"/>
  <c r="Y53" i="21"/>
  <c r="AA53" i="21" s="1"/>
  <c r="X53" i="21"/>
  <c r="W53" i="21"/>
  <c r="V53" i="21"/>
  <c r="W50" i="21"/>
  <c r="V50" i="21"/>
  <c r="Y50" i="21"/>
  <c r="AA50" i="21" s="1"/>
  <c r="X50" i="21"/>
  <c r="Y51" i="21"/>
  <c r="X51" i="21"/>
  <c r="W51" i="21"/>
  <c r="V51" i="21"/>
  <c r="W48" i="21"/>
  <c r="V48" i="21"/>
  <c r="Y48" i="21"/>
  <c r="X48" i="21"/>
  <c r="AA48" i="21" s="1"/>
  <c r="Y49" i="21"/>
  <c r="X49" i="21"/>
  <c r="AA49" i="21" s="1"/>
  <c r="W49" i="21"/>
  <c r="Z49" i="21" s="1"/>
  <c r="V49" i="21"/>
  <c r="W46" i="21"/>
  <c r="V46" i="21"/>
  <c r="Y46" i="21"/>
  <c r="AA46" i="21" s="1"/>
  <c r="P47" i="21" s="1"/>
  <c r="X46" i="21"/>
  <c r="Y47" i="21"/>
  <c r="AA47" i="21" s="1"/>
  <c r="X47" i="21"/>
  <c r="W47" i="21"/>
  <c r="V47" i="21"/>
  <c r="W44" i="21"/>
  <c r="V44" i="21"/>
  <c r="Y44" i="21"/>
  <c r="AA44" i="21" s="1"/>
  <c r="X44" i="21"/>
  <c r="Y45" i="21"/>
  <c r="X45" i="21"/>
  <c r="W45" i="21"/>
  <c r="V45" i="21"/>
  <c r="W42" i="21"/>
  <c r="V42" i="21"/>
  <c r="Y42" i="21"/>
  <c r="X42" i="21"/>
  <c r="AA42" i="21" s="1"/>
  <c r="Y43" i="21"/>
  <c r="X43" i="21"/>
  <c r="AA43" i="21" s="1"/>
  <c r="Z42" i="21" s="1"/>
  <c r="W43" i="21"/>
  <c r="V43" i="21"/>
  <c r="W40" i="21"/>
  <c r="V40" i="21"/>
  <c r="Y40" i="21"/>
  <c r="X40" i="21"/>
  <c r="Y41" i="21"/>
  <c r="AA41" i="21" s="1"/>
  <c r="X41" i="21"/>
  <c r="W41" i="21"/>
  <c r="Z41" i="21" s="1"/>
  <c r="V41" i="21"/>
  <c r="W38" i="21"/>
  <c r="V38" i="21"/>
  <c r="Y38" i="21"/>
  <c r="X38" i="21"/>
  <c r="Y39" i="21"/>
  <c r="AA39" i="21" s="1"/>
  <c r="X39" i="21"/>
  <c r="W39" i="21"/>
  <c r="V39" i="21"/>
  <c r="Z39" i="21" s="1"/>
  <c r="W36" i="21"/>
  <c r="V36" i="21"/>
  <c r="Y36" i="21"/>
  <c r="AA36" i="21" s="1"/>
  <c r="X36" i="21"/>
  <c r="Y37" i="21"/>
  <c r="X37" i="21"/>
  <c r="W37" i="21"/>
  <c r="V37" i="21"/>
  <c r="W34" i="21"/>
  <c r="V34" i="21"/>
  <c r="Y34" i="21"/>
  <c r="X34" i="21"/>
  <c r="Y35" i="21"/>
  <c r="AA35" i="21" s="1"/>
  <c r="X35" i="21"/>
  <c r="W35" i="21"/>
  <c r="Z35" i="21" s="1"/>
  <c r="V35" i="21"/>
  <c r="W32" i="21"/>
  <c r="V32" i="21"/>
  <c r="Y32" i="21"/>
  <c r="X32" i="21"/>
  <c r="Y33" i="21"/>
  <c r="X33" i="21"/>
  <c r="W33" i="21"/>
  <c r="V33" i="21"/>
  <c r="Z33" i="21" s="1"/>
  <c r="W30" i="21"/>
  <c r="V30" i="21"/>
  <c r="Y30" i="21"/>
  <c r="AA30" i="21" s="1"/>
  <c r="X30" i="21"/>
  <c r="Y31" i="21"/>
  <c r="X31" i="21"/>
  <c r="AA31" i="21" s="1"/>
  <c r="W31" i="21"/>
  <c r="V31" i="21"/>
  <c r="W28" i="21"/>
  <c r="V28" i="21"/>
  <c r="Y28" i="21"/>
  <c r="X28" i="21"/>
  <c r="AA28" i="21" s="1"/>
  <c r="Y29" i="21"/>
  <c r="X29" i="21"/>
  <c r="W29" i="21"/>
  <c r="V29" i="21"/>
  <c r="W26" i="21"/>
  <c r="V26" i="21"/>
  <c r="Y26" i="21"/>
  <c r="X26" i="21"/>
  <c r="Y27" i="21"/>
  <c r="AA27" i="21" s="1"/>
  <c r="P27" i="21" s="1"/>
  <c r="X27" i="21"/>
  <c r="W27" i="21"/>
  <c r="V27" i="21"/>
  <c r="Z27" i="21" s="1"/>
  <c r="W24" i="21"/>
  <c r="V24" i="21"/>
  <c r="Y24" i="21"/>
  <c r="X24" i="21"/>
  <c r="Y25" i="21"/>
  <c r="AA25" i="21" s="1"/>
  <c r="P25" i="21" s="1"/>
  <c r="X25" i="21"/>
  <c r="W25" i="21"/>
  <c r="V25" i="21"/>
  <c r="Z25" i="21" s="1"/>
  <c r="W22" i="21"/>
  <c r="V22" i="21"/>
  <c r="Y22" i="21"/>
  <c r="X22" i="21"/>
  <c r="AA22" i="21" s="1"/>
  <c r="Y23" i="21"/>
  <c r="X23" i="21"/>
  <c r="W23" i="21"/>
  <c r="V23" i="21"/>
  <c r="W20" i="21"/>
  <c r="V20" i="21"/>
  <c r="Y20" i="21"/>
  <c r="X20" i="21"/>
  <c r="Y21" i="21"/>
  <c r="X21" i="21"/>
  <c r="W21" i="21"/>
  <c r="V21" i="21"/>
  <c r="W18" i="21"/>
  <c r="V18" i="21"/>
  <c r="Y18" i="21"/>
  <c r="X18" i="21"/>
  <c r="Y19" i="21"/>
  <c r="AA19" i="21" s="1"/>
  <c r="P19" i="21" s="1"/>
  <c r="X19" i="21"/>
  <c r="W19" i="21"/>
  <c r="V19" i="21"/>
  <c r="W16" i="21"/>
  <c r="V16" i="21"/>
  <c r="Y16" i="21"/>
  <c r="X16" i="21"/>
  <c r="Y17" i="21"/>
  <c r="X17" i="21"/>
  <c r="W17" i="21"/>
  <c r="V17" i="21"/>
  <c r="Z17" i="21" s="1"/>
  <c r="W14" i="21"/>
  <c r="V14" i="21"/>
  <c r="Y14" i="21"/>
  <c r="X14" i="21"/>
  <c r="Y15" i="21"/>
  <c r="AA15" i="21" s="1"/>
  <c r="X15" i="21"/>
  <c r="W15" i="21"/>
  <c r="V15" i="21"/>
  <c r="Z15" i="21" s="1"/>
  <c r="W12" i="21"/>
  <c r="V12" i="21"/>
  <c r="Y12" i="21"/>
  <c r="X12" i="21"/>
  <c r="AA12" i="21"/>
  <c r="Z12" i="21" s="1"/>
  <c r="Y13" i="21"/>
  <c r="X13" i="21"/>
  <c r="W13" i="21"/>
  <c r="Z13" i="21" s="1"/>
  <c r="V13" i="21"/>
  <c r="W11" i="21"/>
  <c r="V11" i="21"/>
  <c r="W10" i="21"/>
  <c r="V10" i="21"/>
  <c r="Y10" i="21"/>
  <c r="X10" i="21"/>
  <c r="Y11" i="21"/>
  <c r="X11" i="21"/>
  <c r="AA11" i="21" s="1"/>
  <c r="W52" i="20"/>
  <c r="V52" i="20"/>
  <c r="Y52" i="20"/>
  <c r="X52" i="20"/>
  <c r="Y53" i="20"/>
  <c r="X53" i="20"/>
  <c r="W53" i="20"/>
  <c r="V53" i="20"/>
  <c r="W50" i="20"/>
  <c r="V50" i="20"/>
  <c r="Y50" i="20"/>
  <c r="X50" i="20"/>
  <c r="AA50" i="20" s="1"/>
  <c r="Y51" i="20"/>
  <c r="X51" i="20"/>
  <c r="W51" i="20"/>
  <c r="Z51" i="20" s="1"/>
  <c r="V51" i="20"/>
  <c r="W48" i="20"/>
  <c r="V48" i="20"/>
  <c r="Y48" i="20"/>
  <c r="X48" i="20"/>
  <c r="Y49" i="20"/>
  <c r="X49" i="20"/>
  <c r="W49" i="20"/>
  <c r="Z49" i="20" s="1"/>
  <c r="V49" i="20"/>
  <c r="W46" i="20"/>
  <c r="V46" i="20"/>
  <c r="Y46" i="20"/>
  <c r="AA46" i="20" s="1"/>
  <c r="X46" i="20"/>
  <c r="Y47" i="20"/>
  <c r="X47" i="20"/>
  <c r="AA47" i="20" s="1"/>
  <c r="W47" i="20"/>
  <c r="V47" i="20"/>
  <c r="Z47" i="20" s="1"/>
  <c r="W44" i="20"/>
  <c r="V44" i="20"/>
  <c r="Y44" i="20"/>
  <c r="AA44" i="20" s="1"/>
  <c r="X44" i="20"/>
  <c r="Y45" i="20"/>
  <c r="X45" i="20"/>
  <c r="W45" i="20"/>
  <c r="Z45" i="20" s="1"/>
  <c r="V45" i="20"/>
  <c r="W42" i="20"/>
  <c r="V42" i="20"/>
  <c r="Y42" i="20"/>
  <c r="X42" i="20"/>
  <c r="Y43" i="20"/>
  <c r="AA43" i="20" s="1"/>
  <c r="X43" i="20"/>
  <c r="W43" i="20"/>
  <c r="V43" i="20"/>
  <c r="W40" i="20"/>
  <c r="V40" i="20"/>
  <c r="Y40" i="20"/>
  <c r="AA40" i="20" s="1"/>
  <c r="X40" i="20"/>
  <c r="Y41" i="20"/>
  <c r="AA41" i="20" s="1"/>
  <c r="X41" i="20"/>
  <c r="W41" i="20"/>
  <c r="V41" i="20"/>
  <c r="W38" i="20"/>
  <c r="V38" i="20"/>
  <c r="Y38" i="20"/>
  <c r="X38" i="20"/>
  <c r="Y39" i="20"/>
  <c r="X39" i="20"/>
  <c r="W39" i="20"/>
  <c r="V39" i="20"/>
  <c r="Z39" i="20" s="1"/>
  <c r="W36" i="20"/>
  <c r="Z36" i="20" s="1"/>
  <c r="V36" i="20"/>
  <c r="Y36" i="20"/>
  <c r="X36" i="20"/>
  <c r="Y37" i="20"/>
  <c r="X37" i="20"/>
  <c r="AA37" i="20" s="1"/>
  <c r="P37" i="20" s="1"/>
  <c r="W37" i="20"/>
  <c r="V37" i="20"/>
  <c r="W34" i="20"/>
  <c r="V34" i="20"/>
  <c r="Y34" i="20"/>
  <c r="X34" i="20"/>
  <c r="AA34" i="20" s="1"/>
  <c r="Y35" i="20"/>
  <c r="AA35" i="20" s="1"/>
  <c r="X35" i="20"/>
  <c r="W35" i="20"/>
  <c r="V35" i="20"/>
  <c r="W32" i="20"/>
  <c r="V32" i="20"/>
  <c r="Y32" i="20"/>
  <c r="X32" i="20"/>
  <c r="Y33" i="20"/>
  <c r="X33" i="20"/>
  <c r="W33" i="20"/>
  <c r="V33" i="20"/>
  <c r="W30" i="20"/>
  <c r="V30" i="20"/>
  <c r="Y30" i="20"/>
  <c r="X30" i="20"/>
  <c r="Y31" i="20"/>
  <c r="X31" i="20"/>
  <c r="W31" i="20"/>
  <c r="V31" i="20"/>
  <c r="Z31" i="20" s="1"/>
  <c r="W28" i="20"/>
  <c r="V28" i="20"/>
  <c r="Y28" i="20"/>
  <c r="X28" i="20"/>
  <c r="Y29" i="20"/>
  <c r="AA29" i="20" s="1"/>
  <c r="X29" i="20"/>
  <c r="W29" i="20"/>
  <c r="Z29" i="20" s="1"/>
  <c r="V29" i="20"/>
  <c r="W26" i="20"/>
  <c r="V26" i="20"/>
  <c r="Y26" i="20"/>
  <c r="X26" i="20"/>
  <c r="Y27" i="20"/>
  <c r="AA27" i="20" s="1"/>
  <c r="X27" i="20"/>
  <c r="W27" i="20"/>
  <c r="V27" i="20"/>
  <c r="W24" i="20"/>
  <c r="V24" i="20"/>
  <c r="Y24" i="20"/>
  <c r="AA24" i="20" s="1"/>
  <c r="X24" i="20"/>
  <c r="Y25" i="20"/>
  <c r="X25" i="20"/>
  <c r="W25" i="20"/>
  <c r="V25" i="20"/>
  <c r="W22" i="20"/>
  <c r="V22" i="20"/>
  <c r="Y22" i="20"/>
  <c r="X22" i="20"/>
  <c r="Y23" i="20"/>
  <c r="AA23" i="20" s="1"/>
  <c r="X23" i="20"/>
  <c r="W23" i="20"/>
  <c r="V23" i="20"/>
  <c r="W20" i="20"/>
  <c r="V20" i="20"/>
  <c r="Y20" i="20"/>
  <c r="X20" i="20"/>
  <c r="AA20" i="20" s="1"/>
  <c r="Y21" i="20"/>
  <c r="X21" i="20"/>
  <c r="W21" i="20"/>
  <c r="V21" i="20"/>
  <c r="W18" i="20"/>
  <c r="Z18" i="20" s="1"/>
  <c r="V18" i="20"/>
  <c r="Y18" i="20"/>
  <c r="AA18" i="20" s="1"/>
  <c r="X18" i="20"/>
  <c r="Y19" i="20"/>
  <c r="X19" i="20"/>
  <c r="AA19" i="20" s="1"/>
  <c r="AC18" i="20" s="1"/>
  <c r="O19" i="20" s="1"/>
  <c r="W19" i="20"/>
  <c r="V19" i="20"/>
  <c r="Z19" i="20" s="1"/>
  <c r="W16" i="20"/>
  <c r="V16" i="20"/>
  <c r="Y16" i="20"/>
  <c r="X16" i="20"/>
  <c r="Y17" i="20"/>
  <c r="X17" i="20"/>
  <c r="W17" i="20"/>
  <c r="V17" i="20"/>
  <c r="W14" i="20"/>
  <c r="V14" i="20"/>
  <c r="Y14" i="20"/>
  <c r="X14" i="20"/>
  <c r="Y15" i="20"/>
  <c r="X15" i="20"/>
  <c r="W15" i="20"/>
  <c r="V15" i="20"/>
  <c r="W12" i="20"/>
  <c r="V12" i="20"/>
  <c r="Y12" i="20"/>
  <c r="X12" i="20"/>
  <c r="Y13" i="20"/>
  <c r="AA13" i="20" s="1"/>
  <c r="X13" i="20"/>
  <c r="W13" i="20"/>
  <c r="V13" i="20"/>
  <c r="W11" i="20"/>
  <c r="V11" i="20"/>
  <c r="W10" i="20"/>
  <c r="V10" i="20"/>
  <c r="Y10" i="20"/>
  <c r="X10" i="20"/>
  <c r="Y11" i="20"/>
  <c r="X11" i="20"/>
  <c r="W52" i="19"/>
  <c r="V52" i="19"/>
  <c r="Y52" i="19"/>
  <c r="X52" i="19"/>
  <c r="AA52" i="19" s="1"/>
  <c r="AC52" i="19" s="1"/>
  <c r="O53" i="19" s="1"/>
  <c r="Y53" i="19"/>
  <c r="X53" i="19"/>
  <c r="W53" i="19"/>
  <c r="V53" i="19"/>
  <c r="W50" i="19"/>
  <c r="V50" i="19"/>
  <c r="Y50" i="19"/>
  <c r="AA50" i="19" s="1"/>
  <c r="AC50" i="19" s="1"/>
  <c r="O51" i="19" s="1"/>
  <c r="X50" i="19"/>
  <c r="Y51" i="19"/>
  <c r="X51" i="19"/>
  <c r="W51" i="19"/>
  <c r="V51" i="19"/>
  <c r="W48" i="19"/>
  <c r="V48" i="19"/>
  <c r="Y48" i="19"/>
  <c r="X48" i="19"/>
  <c r="Y49" i="19"/>
  <c r="X49" i="19"/>
  <c r="W49" i="19"/>
  <c r="V49" i="19"/>
  <c r="W46" i="19"/>
  <c r="V46" i="19"/>
  <c r="Y46" i="19"/>
  <c r="X46" i="19"/>
  <c r="Y47" i="19"/>
  <c r="AA47" i="19" s="1"/>
  <c r="X47" i="19"/>
  <c r="W47" i="19"/>
  <c r="Z47" i="19" s="1"/>
  <c r="V47" i="19"/>
  <c r="W44" i="19"/>
  <c r="V44" i="19"/>
  <c r="Y44" i="19"/>
  <c r="X44" i="19"/>
  <c r="AA44" i="19" s="1"/>
  <c r="Y45" i="19"/>
  <c r="AA45" i="19" s="1"/>
  <c r="Z44" i="19" s="1"/>
  <c r="X45" i="19"/>
  <c r="W45" i="19"/>
  <c r="V45" i="19"/>
  <c r="Z45" i="19" s="1"/>
  <c r="W42" i="19"/>
  <c r="V42" i="19"/>
  <c r="Y42" i="19"/>
  <c r="X42" i="19"/>
  <c r="Y43" i="19"/>
  <c r="X43" i="19"/>
  <c r="W43" i="19"/>
  <c r="Z43" i="19" s="1"/>
  <c r="V43" i="19"/>
  <c r="W40" i="19"/>
  <c r="V40" i="19"/>
  <c r="Y40" i="19"/>
  <c r="X40" i="19"/>
  <c r="Y41" i="19"/>
  <c r="X41" i="19"/>
  <c r="W41" i="19"/>
  <c r="V41" i="19"/>
  <c r="W38" i="19"/>
  <c r="V38" i="19"/>
  <c r="Y38" i="19"/>
  <c r="X38" i="19"/>
  <c r="Y39" i="19"/>
  <c r="X39" i="19"/>
  <c r="W39" i="19"/>
  <c r="V39" i="19"/>
  <c r="Z39" i="19" s="1"/>
  <c r="W36" i="19"/>
  <c r="V36" i="19"/>
  <c r="Y36" i="19"/>
  <c r="X36" i="19"/>
  <c r="Y37" i="19"/>
  <c r="X37" i="19"/>
  <c r="W37" i="19"/>
  <c r="V37" i="19"/>
  <c r="W34" i="19"/>
  <c r="V34" i="19"/>
  <c r="Y34" i="19"/>
  <c r="X34" i="19"/>
  <c r="Y35" i="19"/>
  <c r="AA35" i="19" s="1"/>
  <c r="X35" i="19"/>
  <c r="W35" i="19"/>
  <c r="Z35" i="19" s="1"/>
  <c r="V35" i="19"/>
  <c r="W32" i="19"/>
  <c r="V32" i="19"/>
  <c r="Y32" i="19"/>
  <c r="X32" i="19"/>
  <c r="AA32" i="19" s="1"/>
  <c r="AC32" i="19" s="1"/>
  <c r="O33" i="19" s="1"/>
  <c r="Y33" i="19"/>
  <c r="AA33" i="19" s="1"/>
  <c r="X33" i="19"/>
  <c r="W33" i="19"/>
  <c r="V33" i="19"/>
  <c r="Z33" i="19" s="1"/>
  <c r="W30" i="19"/>
  <c r="V30" i="19"/>
  <c r="Y30" i="19"/>
  <c r="AA30" i="19" s="1"/>
  <c r="X30" i="19"/>
  <c r="Y31" i="19"/>
  <c r="AA31" i="19" s="1"/>
  <c r="Z30" i="19" s="1"/>
  <c r="X31" i="19"/>
  <c r="W31" i="19"/>
  <c r="V31" i="19"/>
  <c r="W28" i="19"/>
  <c r="Z28" i="19" s="1"/>
  <c r="V28" i="19"/>
  <c r="Y28" i="19"/>
  <c r="AA28" i="19"/>
  <c r="X28" i="19"/>
  <c r="Y29" i="19"/>
  <c r="AA29" i="19" s="1"/>
  <c r="AC28" i="19" s="1"/>
  <c r="O29" i="19" s="1"/>
  <c r="X29" i="19"/>
  <c r="W29" i="19"/>
  <c r="V29" i="19"/>
  <c r="W26" i="19"/>
  <c r="V26" i="19"/>
  <c r="Y26" i="19"/>
  <c r="AA26" i="19" s="1"/>
  <c r="X26" i="19"/>
  <c r="Y27" i="19"/>
  <c r="X27" i="19"/>
  <c r="W27" i="19"/>
  <c r="Z27" i="19" s="1"/>
  <c r="V27" i="19"/>
  <c r="W24" i="19"/>
  <c r="V24" i="19"/>
  <c r="Y24" i="19"/>
  <c r="X24" i="19"/>
  <c r="AA24" i="19" s="1"/>
  <c r="Y25" i="19"/>
  <c r="X25" i="19"/>
  <c r="AA25" i="19" s="1"/>
  <c r="W25" i="19"/>
  <c r="V25" i="19"/>
  <c r="W22" i="19"/>
  <c r="V22" i="19"/>
  <c r="Y22" i="19"/>
  <c r="X22" i="19"/>
  <c r="Y23" i="19"/>
  <c r="X23" i="19"/>
  <c r="AA23" i="19" s="1"/>
  <c r="W23" i="19"/>
  <c r="V23" i="19"/>
  <c r="W20" i="19"/>
  <c r="V20" i="19"/>
  <c r="Y20" i="19"/>
  <c r="X20" i="19"/>
  <c r="Y21" i="19"/>
  <c r="X21" i="19"/>
  <c r="W21" i="19"/>
  <c r="V21" i="19"/>
  <c r="W18" i="19"/>
  <c r="V18" i="19"/>
  <c r="Y18" i="19"/>
  <c r="X18" i="19"/>
  <c r="Y19" i="19"/>
  <c r="X19" i="19"/>
  <c r="W19" i="19"/>
  <c r="Z19" i="19" s="1"/>
  <c r="V19" i="19"/>
  <c r="W16" i="19"/>
  <c r="V16" i="19"/>
  <c r="Y16" i="19"/>
  <c r="X16" i="19"/>
  <c r="AA16" i="19" s="1"/>
  <c r="Y17" i="19"/>
  <c r="AA17" i="19" s="1"/>
  <c r="X17" i="19"/>
  <c r="W17" i="19"/>
  <c r="Z17" i="19" s="1"/>
  <c r="V17" i="19"/>
  <c r="W14" i="19"/>
  <c r="V14" i="19"/>
  <c r="Y14" i="19"/>
  <c r="X14" i="19"/>
  <c r="Y15" i="19"/>
  <c r="AA15" i="19" s="1"/>
  <c r="X15" i="19"/>
  <c r="W15" i="19"/>
  <c r="V15" i="19"/>
  <c r="Z15" i="19" s="1"/>
  <c r="W12" i="19"/>
  <c r="V12" i="19"/>
  <c r="Y12" i="19"/>
  <c r="AA12" i="19" s="1"/>
  <c r="X12" i="19"/>
  <c r="Y13" i="19"/>
  <c r="X13" i="19"/>
  <c r="W13" i="19"/>
  <c r="V13" i="19"/>
  <c r="W11" i="19"/>
  <c r="V11" i="19"/>
  <c r="W10" i="19"/>
  <c r="V10" i="19"/>
  <c r="Y10" i="19"/>
  <c r="AA10" i="19" s="1"/>
  <c r="X10" i="19"/>
  <c r="Y11" i="19"/>
  <c r="X11" i="19"/>
  <c r="W52" i="26"/>
  <c r="V52" i="26"/>
  <c r="Y52" i="26"/>
  <c r="X52" i="26"/>
  <c r="AA52" i="26" s="1"/>
  <c r="Y53" i="26"/>
  <c r="X53" i="26"/>
  <c r="W53" i="26"/>
  <c r="V53" i="26"/>
  <c r="Z53" i="26" s="1"/>
  <c r="W50" i="26"/>
  <c r="V50" i="26"/>
  <c r="Y50" i="26"/>
  <c r="X50" i="26"/>
  <c r="Y51" i="26"/>
  <c r="AA51" i="26" s="1"/>
  <c r="AC50" i="26" s="1"/>
  <c r="O51" i="26" s="1"/>
  <c r="X51" i="26"/>
  <c r="W51" i="26"/>
  <c r="V51" i="26"/>
  <c r="W48" i="26"/>
  <c r="V48" i="26"/>
  <c r="Y48" i="26"/>
  <c r="X48" i="26"/>
  <c r="AA48" i="26" s="1"/>
  <c r="Y49" i="26"/>
  <c r="X49" i="26"/>
  <c r="W49" i="26"/>
  <c r="V49" i="26"/>
  <c r="W46" i="26"/>
  <c r="V46" i="26"/>
  <c r="Y46" i="26"/>
  <c r="X46" i="26"/>
  <c r="Y47" i="26"/>
  <c r="AA47" i="26" s="1"/>
  <c r="X47" i="26"/>
  <c r="W47" i="26"/>
  <c r="V47" i="26"/>
  <c r="W44" i="26"/>
  <c r="V44" i="26"/>
  <c r="Y44" i="26"/>
  <c r="X44" i="26"/>
  <c r="Y45" i="26"/>
  <c r="AA45" i="26" s="1"/>
  <c r="X45" i="26"/>
  <c r="W45" i="26"/>
  <c r="V45" i="26"/>
  <c r="Z45" i="26" s="1"/>
  <c r="W42" i="26"/>
  <c r="V42" i="26"/>
  <c r="Y42" i="26"/>
  <c r="X42" i="26"/>
  <c r="Y43" i="26"/>
  <c r="X43" i="26"/>
  <c r="W43" i="26"/>
  <c r="V43" i="26"/>
  <c r="W40" i="26"/>
  <c r="V40" i="26"/>
  <c r="Y40" i="26"/>
  <c r="X40" i="26"/>
  <c r="Y41" i="26"/>
  <c r="AA41" i="26" s="1"/>
  <c r="X41" i="26"/>
  <c r="W41" i="26"/>
  <c r="V41" i="26"/>
  <c r="W38" i="26"/>
  <c r="V38" i="26"/>
  <c r="Y38" i="26"/>
  <c r="X38" i="26"/>
  <c r="Y39" i="26"/>
  <c r="AA39" i="26" s="1"/>
  <c r="X39" i="26"/>
  <c r="W39" i="26"/>
  <c r="V39" i="26"/>
  <c r="Z39" i="26" s="1"/>
  <c r="W36" i="26"/>
  <c r="V36" i="26"/>
  <c r="Y36" i="26"/>
  <c r="X36" i="26"/>
  <c r="Y37" i="26"/>
  <c r="AA37" i="26" s="1"/>
  <c r="X37" i="26"/>
  <c r="W37" i="26"/>
  <c r="V37" i="26"/>
  <c r="W34" i="26"/>
  <c r="Z34" i="26" s="1"/>
  <c r="V34" i="26"/>
  <c r="Y34" i="26"/>
  <c r="X34" i="26"/>
  <c r="AA34" i="26" s="1"/>
  <c r="Y35" i="26"/>
  <c r="AA35" i="26" s="1"/>
  <c r="X35" i="26"/>
  <c r="W35" i="26"/>
  <c r="V35" i="26"/>
  <c r="W32" i="26"/>
  <c r="V32" i="26"/>
  <c r="Y32" i="26"/>
  <c r="X32" i="26"/>
  <c r="Y33" i="26"/>
  <c r="X33" i="26"/>
  <c r="W33" i="26"/>
  <c r="V33" i="26"/>
  <c r="W30" i="26"/>
  <c r="V30" i="26"/>
  <c r="Y30" i="26"/>
  <c r="X30" i="26"/>
  <c r="Y31" i="26"/>
  <c r="X31" i="26"/>
  <c r="W31" i="26"/>
  <c r="V31" i="26"/>
  <c r="W28" i="26"/>
  <c r="V28" i="26"/>
  <c r="Y28" i="26"/>
  <c r="X28" i="26"/>
  <c r="AA28" i="26" s="1"/>
  <c r="Y29" i="26"/>
  <c r="X29" i="26"/>
  <c r="W29" i="26"/>
  <c r="V29" i="26"/>
  <c r="W26" i="26"/>
  <c r="V26" i="26"/>
  <c r="Y26" i="26"/>
  <c r="X26" i="26"/>
  <c r="Y27" i="26"/>
  <c r="AA27" i="26" s="1"/>
  <c r="X27" i="26"/>
  <c r="W27" i="26"/>
  <c r="V27" i="26"/>
  <c r="Z27" i="26" s="1"/>
  <c r="W24" i="26"/>
  <c r="V24" i="26"/>
  <c r="Y24" i="26"/>
  <c r="X24" i="26"/>
  <c r="Y25" i="26"/>
  <c r="X25" i="26"/>
  <c r="W25" i="26"/>
  <c r="V25" i="26"/>
  <c r="W22" i="26"/>
  <c r="V22" i="26"/>
  <c r="Y22" i="26"/>
  <c r="X22" i="26"/>
  <c r="AA22" i="26" s="1"/>
  <c r="P23" i="26" s="1"/>
  <c r="Y23" i="26"/>
  <c r="X23" i="26"/>
  <c r="W23" i="26"/>
  <c r="Z23" i="26" s="1"/>
  <c r="V23" i="26"/>
  <c r="W20" i="26"/>
  <c r="V20" i="26"/>
  <c r="Y20" i="26"/>
  <c r="X20" i="26"/>
  <c r="Y21" i="26"/>
  <c r="AA21" i="26" s="1"/>
  <c r="X21" i="26"/>
  <c r="W21" i="26"/>
  <c r="V21" i="26"/>
  <c r="Z21" i="26" s="1"/>
  <c r="W18" i="26"/>
  <c r="V18" i="26"/>
  <c r="Y18" i="26"/>
  <c r="X18" i="26"/>
  <c r="Y19" i="26"/>
  <c r="X19" i="26"/>
  <c r="W19" i="26"/>
  <c r="V19" i="26"/>
  <c r="W16" i="26"/>
  <c r="V16" i="26"/>
  <c r="Y16" i="26"/>
  <c r="X16" i="26"/>
  <c r="Y17" i="26"/>
  <c r="X17" i="26"/>
  <c r="W17" i="26"/>
  <c r="V17" i="26"/>
  <c r="W14" i="26"/>
  <c r="V14" i="26"/>
  <c r="Y14" i="26"/>
  <c r="X14" i="26"/>
  <c r="Y15" i="26"/>
  <c r="AA15" i="26" s="1"/>
  <c r="Z14" i="26" s="1"/>
  <c r="X15" i="26"/>
  <c r="W15" i="26"/>
  <c r="V15" i="26"/>
  <c r="W12" i="26"/>
  <c r="V12" i="26"/>
  <c r="Y12" i="26"/>
  <c r="X12" i="26"/>
  <c r="Y13" i="26"/>
  <c r="AA13" i="26"/>
  <c r="X13" i="26"/>
  <c r="W13" i="26"/>
  <c r="Z13" i="26" s="1"/>
  <c r="V13" i="26"/>
  <c r="W11" i="26"/>
  <c r="V11" i="26"/>
  <c r="W10" i="26"/>
  <c r="V10" i="26"/>
  <c r="Y10" i="26"/>
  <c r="X10" i="26"/>
  <c r="Y11" i="26"/>
  <c r="X11" i="26"/>
  <c r="N6" i="22"/>
  <c r="M10" i="22"/>
  <c r="N10" i="22"/>
  <c r="S10" i="22"/>
  <c r="M12" i="22"/>
  <c r="N12" i="22"/>
  <c r="S12" i="22"/>
  <c r="M14" i="22"/>
  <c r="N14" i="22"/>
  <c r="S14" i="22"/>
  <c r="M16" i="22"/>
  <c r="S16" i="22"/>
  <c r="M18" i="22"/>
  <c r="S18" i="22"/>
  <c r="M20" i="22"/>
  <c r="S20" i="22"/>
  <c r="M22" i="22"/>
  <c r="S22" i="22"/>
  <c r="M24" i="22"/>
  <c r="S24" i="22"/>
  <c r="M26" i="22"/>
  <c r="S26" i="22"/>
  <c r="M28" i="22"/>
  <c r="S28" i="22"/>
  <c r="M30" i="22"/>
  <c r="S30" i="22"/>
  <c r="M32" i="22"/>
  <c r="S32" i="22"/>
  <c r="M34" i="22"/>
  <c r="S34" i="22"/>
  <c r="M36" i="22"/>
  <c r="S36" i="22"/>
  <c r="M38" i="22"/>
  <c r="S38" i="22"/>
  <c r="M40" i="22"/>
  <c r="S40" i="22"/>
  <c r="M42" i="22"/>
  <c r="S42" i="22"/>
  <c r="M44" i="22"/>
  <c r="S44" i="22"/>
  <c r="M46" i="22"/>
  <c r="S46" i="22"/>
  <c r="M48" i="22"/>
  <c r="N48" i="22"/>
  <c r="S48" i="22"/>
  <c r="M50" i="22"/>
  <c r="N50" i="22"/>
  <c r="M52" i="22"/>
  <c r="N52" i="22"/>
  <c r="N6" i="21"/>
  <c r="M10" i="21"/>
  <c r="N10" i="21"/>
  <c r="S10" i="21"/>
  <c r="M12" i="21"/>
  <c r="N12" i="21"/>
  <c r="S12" i="21"/>
  <c r="M14" i="21"/>
  <c r="N14" i="21"/>
  <c r="S14" i="21"/>
  <c r="M16" i="21"/>
  <c r="N16" i="21"/>
  <c r="S16" i="21"/>
  <c r="M18" i="21"/>
  <c r="N18" i="21"/>
  <c r="S18" i="21"/>
  <c r="M20" i="21"/>
  <c r="N20" i="21"/>
  <c r="S20" i="21"/>
  <c r="M22" i="21"/>
  <c r="N22" i="21"/>
  <c r="S22" i="21"/>
  <c r="M24" i="21"/>
  <c r="N24" i="21"/>
  <c r="S24" i="21"/>
  <c r="M26" i="21"/>
  <c r="N26" i="21"/>
  <c r="S26" i="21"/>
  <c r="M28" i="21"/>
  <c r="N28" i="21"/>
  <c r="S28" i="21"/>
  <c r="M30" i="21"/>
  <c r="N30" i="21"/>
  <c r="S30" i="21"/>
  <c r="M32" i="21"/>
  <c r="N32" i="21"/>
  <c r="S32" i="21"/>
  <c r="M34" i="21"/>
  <c r="N34" i="21"/>
  <c r="S34" i="21"/>
  <c r="M36" i="21"/>
  <c r="N36" i="21"/>
  <c r="S36" i="21"/>
  <c r="M38" i="21"/>
  <c r="N38" i="21"/>
  <c r="S38" i="21"/>
  <c r="M40" i="21"/>
  <c r="N40" i="21"/>
  <c r="S40" i="21"/>
  <c r="M42" i="21"/>
  <c r="N42" i="21"/>
  <c r="S42" i="21"/>
  <c r="M44" i="21"/>
  <c r="N44" i="21"/>
  <c r="S44" i="21"/>
  <c r="M46" i="21"/>
  <c r="N46" i="21"/>
  <c r="S46" i="21"/>
  <c r="M48" i="21"/>
  <c r="N48" i="21"/>
  <c r="S48" i="21"/>
  <c r="M50" i="21"/>
  <c r="N50" i="21"/>
  <c r="M52" i="21"/>
  <c r="N52" i="21"/>
  <c r="N6" i="20"/>
  <c r="M10" i="20"/>
  <c r="N10" i="20"/>
  <c r="S10" i="20"/>
  <c r="M12" i="20"/>
  <c r="N12" i="20"/>
  <c r="S12" i="20"/>
  <c r="M14" i="20"/>
  <c r="N14" i="20"/>
  <c r="S14" i="20"/>
  <c r="M16" i="20"/>
  <c r="N16" i="20"/>
  <c r="S16" i="20"/>
  <c r="M18" i="20"/>
  <c r="N18" i="20"/>
  <c r="S18" i="20"/>
  <c r="M20" i="20"/>
  <c r="N20" i="20"/>
  <c r="S20" i="20"/>
  <c r="M22" i="20"/>
  <c r="N22" i="20"/>
  <c r="S22" i="20"/>
  <c r="M24" i="20"/>
  <c r="N24" i="20"/>
  <c r="S24" i="20"/>
  <c r="M26" i="20"/>
  <c r="N26" i="20"/>
  <c r="S26" i="20"/>
  <c r="M28" i="20"/>
  <c r="N28" i="20"/>
  <c r="S28" i="20"/>
  <c r="M30" i="20"/>
  <c r="N30" i="20"/>
  <c r="S30" i="20"/>
  <c r="M32" i="20"/>
  <c r="N32" i="20"/>
  <c r="S32" i="20"/>
  <c r="M34" i="20"/>
  <c r="N34" i="20"/>
  <c r="S34" i="20"/>
  <c r="M36" i="20"/>
  <c r="N36" i="20"/>
  <c r="S36" i="20"/>
  <c r="M38" i="20"/>
  <c r="N38" i="20"/>
  <c r="S38" i="20"/>
  <c r="M40" i="20"/>
  <c r="N40" i="20"/>
  <c r="S40" i="20"/>
  <c r="M42" i="20"/>
  <c r="N42" i="20"/>
  <c r="S42" i="20"/>
  <c r="M44" i="20"/>
  <c r="N44" i="20"/>
  <c r="S44" i="20"/>
  <c r="M46" i="20"/>
  <c r="N46" i="20"/>
  <c r="S46" i="20"/>
  <c r="M48" i="20"/>
  <c r="N48" i="20"/>
  <c r="S48" i="20"/>
  <c r="M50" i="20"/>
  <c r="N50" i="20"/>
  <c r="M52" i="20"/>
  <c r="N52" i="20"/>
  <c r="N6" i="19"/>
  <c r="M10" i="19"/>
  <c r="N10" i="19"/>
  <c r="S10" i="19"/>
  <c r="M12" i="19"/>
  <c r="N12" i="19"/>
  <c r="S12" i="19"/>
  <c r="M14" i="19"/>
  <c r="N14" i="19"/>
  <c r="S14" i="19"/>
  <c r="M16" i="19"/>
  <c r="N16" i="19"/>
  <c r="S16" i="19"/>
  <c r="M18" i="19"/>
  <c r="N18" i="19"/>
  <c r="S18" i="19"/>
  <c r="M20" i="19"/>
  <c r="N20" i="19"/>
  <c r="S20" i="19"/>
  <c r="M22" i="19"/>
  <c r="N22" i="19"/>
  <c r="S22" i="19"/>
  <c r="M24" i="19"/>
  <c r="N24" i="19"/>
  <c r="S24" i="19"/>
  <c r="M26" i="19"/>
  <c r="N26" i="19"/>
  <c r="S26" i="19"/>
  <c r="M28" i="19"/>
  <c r="N28" i="19"/>
  <c r="S28" i="19"/>
  <c r="M30" i="19"/>
  <c r="N30" i="19"/>
  <c r="S30" i="19"/>
  <c r="M32" i="19"/>
  <c r="N32" i="19"/>
  <c r="S32" i="19"/>
  <c r="M34" i="19"/>
  <c r="N34" i="19"/>
  <c r="S34" i="19"/>
  <c r="M36" i="19"/>
  <c r="N36" i="19"/>
  <c r="S36" i="19"/>
  <c r="M38" i="19"/>
  <c r="N38" i="19"/>
  <c r="S38" i="19"/>
  <c r="M40" i="19"/>
  <c r="N40" i="19"/>
  <c r="S40" i="19"/>
  <c r="M42" i="19"/>
  <c r="N42" i="19"/>
  <c r="S42" i="19"/>
  <c r="M44" i="19"/>
  <c r="N44" i="19"/>
  <c r="S44" i="19"/>
  <c r="M46" i="19"/>
  <c r="N46" i="19"/>
  <c r="S46" i="19"/>
  <c r="M48" i="19"/>
  <c r="N48" i="19"/>
  <c r="S48" i="19"/>
  <c r="M50" i="19"/>
  <c r="N50" i="19"/>
  <c r="M52" i="19"/>
  <c r="N52" i="19"/>
  <c r="N6" i="26"/>
  <c r="M10" i="26"/>
  <c r="N10" i="26"/>
  <c r="S10" i="26"/>
  <c r="M12" i="26"/>
  <c r="N12" i="26"/>
  <c r="S12" i="26"/>
  <c r="M14" i="26"/>
  <c r="N14" i="26"/>
  <c r="S14" i="26"/>
  <c r="M16" i="26"/>
  <c r="N16" i="26"/>
  <c r="S16" i="26"/>
  <c r="M18" i="26"/>
  <c r="N18" i="26"/>
  <c r="S18" i="26"/>
  <c r="M20" i="26"/>
  <c r="N20" i="26"/>
  <c r="S20" i="26"/>
  <c r="M22" i="26"/>
  <c r="N22" i="26"/>
  <c r="S22" i="26"/>
  <c r="M24" i="26"/>
  <c r="N24" i="26"/>
  <c r="S24" i="26"/>
  <c r="M26" i="26"/>
  <c r="N26" i="26"/>
  <c r="S26" i="26"/>
  <c r="M28" i="26"/>
  <c r="N28" i="26"/>
  <c r="S28" i="26"/>
  <c r="M30" i="26"/>
  <c r="N30" i="26"/>
  <c r="S30" i="26"/>
  <c r="M32" i="26"/>
  <c r="N32" i="26"/>
  <c r="S32" i="26"/>
  <c r="M34" i="26"/>
  <c r="N34" i="26"/>
  <c r="S34" i="26"/>
  <c r="M36" i="26"/>
  <c r="N36" i="26"/>
  <c r="S36" i="26"/>
  <c r="M38" i="26"/>
  <c r="N38" i="26"/>
  <c r="S38" i="26"/>
  <c r="M40" i="26"/>
  <c r="N40" i="26"/>
  <c r="S40" i="26"/>
  <c r="M42" i="26"/>
  <c r="N42" i="26"/>
  <c r="S42" i="26"/>
  <c r="M44" i="26"/>
  <c r="N44" i="26"/>
  <c r="S44" i="26"/>
  <c r="M46" i="26"/>
  <c r="N46" i="26"/>
  <c r="S46" i="26"/>
  <c r="M48" i="26"/>
  <c r="N48" i="26"/>
  <c r="S48" i="26"/>
  <c r="M50" i="26"/>
  <c r="N50" i="26"/>
  <c r="M52" i="26"/>
  <c r="N52" i="26"/>
  <c r="N6" i="27"/>
  <c r="M10" i="27"/>
  <c r="N10" i="27"/>
  <c r="S10" i="27"/>
  <c r="M12" i="27"/>
  <c r="N12" i="27"/>
  <c r="S12" i="27"/>
  <c r="M14" i="27"/>
  <c r="N14" i="27"/>
  <c r="S14" i="27"/>
  <c r="M16" i="27"/>
  <c r="N16" i="27"/>
  <c r="S16" i="27"/>
  <c r="M18" i="27"/>
  <c r="N18" i="27"/>
  <c r="S18" i="27"/>
  <c r="M20" i="27"/>
  <c r="N20" i="27"/>
  <c r="S20" i="27"/>
  <c r="M22" i="27"/>
  <c r="N22" i="27"/>
  <c r="S22" i="27"/>
  <c r="M24" i="27"/>
  <c r="N24" i="27"/>
  <c r="S24" i="27"/>
  <c r="M26" i="27"/>
  <c r="N26" i="27"/>
  <c r="S26" i="27"/>
  <c r="M28" i="27"/>
  <c r="N28" i="27"/>
  <c r="S28" i="27"/>
  <c r="M30" i="27"/>
  <c r="N30" i="27"/>
  <c r="S30" i="27"/>
  <c r="M32" i="27"/>
  <c r="N32" i="27"/>
  <c r="S32" i="27"/>
  <c r="M34" i="27"/>
  <c r="N34" i="27"/>
  <c r="S34" i="27"/>
  <c r="M36" i="27"/>
  <c r="N36" i="27"/>
  <c r="S36" i="27"/>
  <c r="M38" i="27"/>
  <c r="N38" i="27"/>
  <c r="S38" i="27"/>
  <c r="M40" i="27"/>
  <c r="N40" i="27"/>
  <c r="S40" i="27"/>
  <c r="M42" i="27"/>
  <c r="N42" i="27"/>
  <c r="S42" i="27"/>
  <c r="M44" i="27"/>
  <c r="N44" i="27"/>
  <c r="S44" i="27"/>
  <c r="M46" i="27"/>
  <c r="N46" i="27"/>
  <c r="S46" i="27"/>
  <c r="M48" i="27"/>
  <c r="N48" i="27"/>
  <c r="S48" i="27"/>
  <c r="M50" i="27"/>
  <c r="N50" i="27"/>
  <c r="S50" i="27"/>
  <c r="M54" i="27"/>
  <c r="N54" i="27"/>
  <c r="AA18" i="27"/>
  <c r="AA14" i="20"/>
  <c r="AA36" i="22"/>
  <c r="AA53" i="22"/>
  <c r="Z13" i="19"/>
  <c r="Z37" i="22"/>
  <c r="AA45" i="22"/>
  <c r="AA48" i="22"/>
  <c r="AA47" i="27"/>
  <c r="Z53" i="22"/>
  <c r="AA30" i="20"/>
  <c r="Z31" i="21"/>
  <c r="Z43" i="21"/>
  <c r="Z21" i="27"/>
  <c r="AA45" i="27"/>
  <c r="P45" i="27" s="1"/>
  <c r="AA49" i="22"/>
  <c r="AA26" i="26"/>
  <c r="AA32" i="26"/>
  <c r="P33" i="26" s="1"/>
  <c r="Z51" i="26"/>
  <c r="Z23" i="20"/>
  <c r="AA26" i="20"/>
  <c r="AA36" i="20"/>
  <c r="AC36" i="20" s="1"/>
  <c r="O37" i="20" s="1"/>
  <c r="AA24" i="21"/>
  <c r="AA29" i="22"/>
  <c r="AA36" i="27"/>
  <c r="AA48" i="27"/>
  <c r="AA11" i="19"/>
  <c r="AA37" i="19"/>
  <c r="Z49" i="19"/>
  <c r="AA49" i="20"/>
  <c r="Z51" i="21"/>
  <c r="AA20" i="22"/>
  <c r="Z23" i="22"/>
  <c r="Z25" i="22"/>
  <c r="AA27" i="22"/>
  <c r="AA38" i="21"/>
  <c r="P39" i="21" s="1"/>
  <c r="AA18" i="21"/>
  <c r="AC18" i="21" s="1"/>
  <c r="O19" i="21" s="1"/>
  <c r="AA33" i="21"/>
  <c r="P33" i="21" s="1"/>
  <c r="AA26" i="21"/>
  <c r="Z29" i="21"/>
  <c r="AA25" i="20"/>
  <c r="AC26" i="20"/>
  <c r="O27" i="20" s="1"/>
  <c r="Z25" i="20"/>
  <c r="Z21" i="19"/>
  <c r="AA40" i="19"/>
  <c r="AA19" i="19"/>
  <c r="Z37" i="19"/>
  <c r="AA21" i="19"/>
  <c r="Z25" i="19"/>
  <c r="AA27" i="19"/>
  <c r="AA40" i="26"/>
  <c r="P41" i="26" s="1"/>
  <c r="Z11" i="26"/>
  <c r="AA14" i="26"/>
  <c r="AA16" i="26"/>
  <c r="P17" i="26" s="1"/>
  <c r="AA24" i="27"/>
  <c r="AA10" i="22"/>
  <c r="AA20" i="26"/>
  <c r="AA22" i="27"/>
  <c r="AA12" i="27"/>
  <c r="P13" i="27" s="1"/>
  <c r="Z29" i="22"/>
  <c r="AA13" i="21"/>
  <c r="AA32" i="21"/>
  <c r="AC32" i="21"/>
  <c r="O33" i="21"/>
  <c r="Z17" i="20"/>
  <c r="AA21" i="20"/>
  <c r="AC20" i="20" s="1"/>
  <c r="O21" i="20" s="1"/>
  <c r="Z41" i="20"/>
  <c r="AA11" i="20"/>
  <c r="AC44" i="27"/>
  <c r="O45" i="27" s="1"/>
  <c r="AA13" i="27"/>
  <c r="AA46" i="27"/>
  <c r="Z35" i="27"/>
  <c r="AA33" i="27"/>
  <c r="Z32" i="27" s="1"/>
  <c r="AB32" i="27" s="1"/>
  <c r="Q32" i="27" s="1"/>
  <c r="Z15" i="27"/>
  <c r="Z15" i="26"/>
  <c r="Z37" i="26"/>
  <c r="AC24" i="27"/>
  <c r="O25" i="27" s="1"/>
  <c r="Z19" i="26"/>
  <c r="Z25" i="26"/>
  <c r="Z33" i="26"/>
  <c r="AC24" i="21"/>
  <c r="O25" i="21" s="1"/>
  <c r="AA46" i="26"/>
  <c r="P47" i="26" s="1"/>
  <c r="AA50" i="26"/>
  <c r="AA38" i="19"/>
  <c r="AA17" i="26"/>
  <c r="AA23" i="26"/>
  <c r="AA25" i="26"/>
  <c r="AA29" i="26"/>
  <c r="AA33" i="26"/>
  <c r="AC32" i="26" s="1"/>
  <c r="O33" i="26" s="1"/>
  <c r="AA43" i="26"/>
  <c r="AA43" i="19"/>
  <c r="AA51" i="19"/>
  <c r="AA49" i="19"/>
  <c r="AA53" i="19"/>
  <c r="AA46" i="19"/>
  <c r="Z53" i="21"/>
  <c r="AA51" i="22"/>
  <c r="Z23" i="21"/>
  <c r="Z37" i="21"/>
  <c r="AA39" i="22"/>
  <c r="Z45" i="22"/>
  <c r="AA15" i="27"/>
  <c r="AA12" i="20"/>
  <c r="Z35" i="20"/>
  <c r="AA21" i="21"/>
  <c r="Z45" i="21"/>
  <c r="Z13" i="22"/>
  <c r="Z43" i="27"/>
  <c r="AA19" i="27"/>
  <c r="AC18" i="27" s="1"/>
  <c r="O19" i="27"/>
  <c r="P19" i="20"/>
  <c r="AC38" i="21"/>
  <c r="O39" i="21"/>
  <c r="P27" i="20"/>
  <c r="P35" i="26"/>
  <c r="AC16" i="26"/>
  <c r="O17" i="26" s="1"/>
  <c r="P25" i="27"/>
  <c r="P19" i="27"/>
  <c r="Z26" i="26" l="1"/>
  <c r="AC28" i="26"/>
  <c r="O29" i="26" s="1"/>
  <c r="P29" i="26"/>
  <c r="AB28" i="19"/>
  <c r="Q28" i="19" s="1"/>
  <c r="AB44" i="19"/>
  <c r="Q44" i="19" s="1"/>
  <c r="O44" i="19"/>
  <c r="O14" i="22"/>
  <c r="AB14" i="22"/>
  <c r="Q14" i="22" s="1"/>
  <c r="AC46" i="22"/>
  <c r="O47" i="22" s="1"/>
  <c r="P47" i="22"/>
  <c r="O26" i="27"/>
  <c r="AB26" i="27"/>
  <c r="Q26" i="27" s="1"/>
  <c r="Z50" i="27"/>
  <c r="Z28" i="29"/>
  <c r="AC34" i="29"/>
  <c r="O35" i="29" s="1"/>
  <c r="P35" i="29"/>
  <c r="Z34" i="21"/>
  <c r="O34" i="21" s="1"/>
  <c r="AC46" i="21"/>
  <c r="O47" i="21" s="1"/>
  <c r="P21" i="22"/>
  <c r="AC20" i="22"/>
  <c r="O21" i="22" s="1"/>
  <c r="P43" i="27"/>
  <c r="AB14" i="26"/>
  <c r="Q14" i="26" s="1"/>
  <c r="O14" i="26"/>
  <c r="Z20" i="26"/>
  <c r="O20" i="26" s="1"/>
  <c r="P21" i="26"/>
  <c r="AC20" i="26"/>
  <c r="O21" i="26" s="1"/>
  <c r="AC26" i="26"/>
  <c r="O27" i="26" s="1"/>
  <c r="P27" i="26"/>
  <c r="AB18" i="20"/>
  <c r="Q18" i="20" s="1"/>
  <c r="O18" i="20"/>
  <c r="AC50" i="22"/>
  <c r="O51" i="22" s="1"/>
  <c r="P51" i="22"/>
  <c r="AC42" i="27"/>
  <c r="O43" i="27" s="1"/>
  <c r="Z42" i="27"/>
  <c r="P51" i="26"/>
  <c r="P13" i="22"/>
  <c r="AC12" i="22"/>
  <c r="O13" i="22" s="1"/>
  <c r="Z26" i="22"/>
  <c r="Z44" i="26"/>
  <c r="O44" i="26" s="1"/>
  <c r="Z12" i="19"/>
  <c r="O12" i="19" s="1"/>
  <c r="AB46" i="22"/>
  <c r="Q46" i="22" s="1"/>
  <c r="AC54" i="27"/>
  <c r="O55" i="27" s="1"/>
  <c r="P55" i="27"/>
  <c r="P27" i="27"/>
  <c r="AC26" i="27"/>
  <c r="O27" i="27" s="1"/>
  <c r="O24" i="27"/>
  <c r="AB24" i="27"/>
  <c r="Q24" i="27" s="1"/>
  <c r="AB12" i="27"/>
  <c r="Q12" i="27" s="1"/>
  <c r="O12" i="27"/>
  <c r="O42" i="21"/>
  <c r="AB42" i="21"/>
  <c r="Q42" i="21" s="1"/>
  <c r="P11" i="21"/>
  <c r="AB36" i="20"/>
  <c r="Q36" i="20" s="1"/>
  <c r="O36" i="20"/>
  <c r="P39" i="22"/>
  <c r="Z38" i="22"/>
  <c r="AB38" i="22" s="1"/>
  <c r="Q38" i="22" s="1"/>
  <c r="Z42" i="19"/>
  <c r="AC42" i="22"/>
  <c r="O43" i="22" s="1"/>
  <c r="P17" i="29"/>
  <c r="AC12" i="20"/>
  <c r="O13" i="20" s="1"/>
  <c r="P35" i="20"/>
  <c r="P39" i="27"/>
  <c r="Z38" i="27"/>
  <c r="AC38" i="27"/>
  <c r="O39" i="27" s="1"/>
  <c r="AB18" i="27"/>
  <c r="Q18" i="27" s="1"/>
  <c r="O18" i="27"/>
  <c r="AC46" i="19"/>
  <c r="O47" i="19" s="1"/>
  <c r="P47" i="19"/>
  <c r="Z46" i="19"/>
  <c r="O12" i="21"/>
  <c r="AB12" i="21"/>
  <c r="Q12" i="21" s="1"/>
  <c r="Z16" i="19"/>
  <c r="AB16" i="19" s="1"/>
  <c r="Q16" i="19" s="1"/>
  <c r="P53" i="22"/>
  <c r="Z52" i="22"/>
  <c r="AC52" i="22"/>
  <c r="O53" i="22" s="1"/>
  <c r="Z10" i="21"/>
  <c r="AB10" i="21" s="1"/>
  <c r="Q10" i="21" s="1"/>
  <c r="AA13" i="19"/>
  <c r="AC12" i="19" s="1"/>
  <c r="O13" i="19" s="1"/>
  <c r="Z32" i="21"/>
  <c r="AB32" i="21" s="1"/>
  <c r="Q32" i="21" s="1"/>
  <c r="AA37" i="21"/>
  <c r="P37" i="21" s="1"/>
  <c r="Z38" i="21"/>
  <c r="Z44" i="27"/>
  <c r="AA51" i="27"/>
  <c r="AA41" i="29"/>
  <c r="P41" i="29" s="1"/>
  <c r="AA43" i="29"/>
  <c r="Z40" i="20"/>
  <c r="AB40" i="20" s="1"/>
  <c r="Q40" i="20" s="1"/>
  <c r="P51" i="21"/>
  <c r="AC32" i="27"/>
  <c r="O33" i="27" s="1"/>
  <c r="AC14" i="26"/>
  <c r="O15" i="26" s="1"/>
  <c r="P33" i="27"/>
  <c r="Z46" i="27"/>
  <c r="Z31" i="26"/>
  <c r="AA38" i="26"/>
  <c r="Z43" i="26"/>
  <c r="AA44" i="26"/>
  <c r="Z49" i="26"/>
  <c r="Z31" i="19"/>
  <c r="AB30" i="19" s="1"/>
  <c r="Q30" i="19" s="1"/>
  <c r="AA10" i="21"/>
  <c r="AC10" i="21" s="1"/>
  <c r="O11" i="21" s="1"/>
  <c r="Z29" i="27"/>
  <c r="P51" i="19"/>
  <c r="AC48" i="26"/>
  <c r="O49" i="26" s="1"/>
  <c r="P17" i="19"/>
  <c r="AC50" i="27"/>
  <c r="O51" i="27" s="1"/>
  <c r="P53" i="27"/>
  <c r="P43" i="22"/>
  <c r="Z26" i="20"/>
  <c r="AC48" i="19"/>
  <c r="O49" i="19" s="1"/>
  <c r="P27" i="19"/>
  <c r="AA49" i="26"/>
  <c r="P49" i="26" s="1"/>
  <c r="Z50" i="26"/>
  <c r="AA18" i="19"/>
  <c r="AC18" i="19" s="1"/>
  <c r="O19" i="19" s="1"/>
  <c r="Z23" i="19"/>
  <c r="Z29" i="19"/>
  <c r="AA42" i="20"/>
  <c r="AA48" i="20"/>
  <c r="P49" i="20" s="1"/>
  <c r="Z53" i="20"/>
  <c r="AA17" i="21"/>
  <c r="Z18" i="21"/>
  <c r="AA23" i="21"/>
  <c r="AA23" i="22"/>
  <c r="Z41" i="22"/>
  <c r="Z29" i="29"/>
  <c r="AA36" i="19"/>
  <c r="Z36" i="19" s="1"/>
  <c r="Z37" i="27"/>
  <c r="Z12" i="20"/>
  <c r="AC14" i="20"/>
  <c r="O15" i="20" s="1"/>
  <c r="AA22" i="19"/>
  <c r="Z11" i="20"/>
  <c r="AA15" i="20"/>
  <c r="P15" i="20" s="1"/>
  <c r="AA34" i="21"/>
  <c r="AA37" i="27"/>
  <c r="AC36" i="27" s="1"/>
  <c r="O37" i="27" s="1"/>
  <c r="AA31" i="27"/>
  <c r="Z25" i="29"/>
  <c r="AA46" i="29"/>
  <c r="AC46" i="29" s="1"/>
  <c r="O47" i="29" s="1"/>
  <c r="Z49" i="29"/>
  <c r="Z51" i="29"/>
  <c r="AC24" i="20"/>
  <c r="O25" i="20" s="1"/>
  <c r="AA30" i="26"/>
  <c r="Z41" i="19"/>
  <c r="AA42" i="19"/>
  <c r="AA48" i="19"/>
  <c r="Z53" i="19"/>
  <c r="Z15" i="20"/>
  <c r="AA16" i="22"/>
  <c r="Z16" i="22" s="1"/>
  <c r="AA22" i="22"/>
  <c r="Z27" i="22"/>
  <c r="O26" i="22" s="1"/>
  <c r="AA41" i="22"/>
  <c r="Z42" i="22"/>
  <c r="AA40" i="27"/>
  <c r="AA34" i="27"/>
  <c r="P35" i="27" s="1"/>
  <c r="AA31" i="29"/>
  <c r="Z16" i="26"/>
  <c r="AC48" i="27"/>
  <c r="O49" i="27" s="1"/>
  <c r="AC34" i="26"/>
  <c r="O35" i="26" s="1"/>
  <c r="Z40" i="26"/>
  <c r="AA33" i="20"/>
  <c r="Z32" i="20" s="1"/>
  <c r="AA39" i="20"/>
  <c r="Z38" i="20" s="1"/>
  <c r="AA52" i="20"/>
  <c r="AA47" i="22"/>
  <c r="Z46" i="22" s="1"/>
  <c r="AA51" i="29"/>
  <c r="AC50" i="29" s="1"/>
  <c r="O51" i="29" s="1"/>
  <c r="Z17" i="26"/>
  <c r="Z24" i="21"/>
  <c r="P29" i="19"/>
  <c r="Z36" i="29"/>
  <c r="AC14" i="22"/>
  <c r="O15" i="22" s="1"/>
  <c r="Z51" i="19"/>
  <c r="Z13" i="20"/>
  <c r="Z19" i="21"/>
  <c r="AA20" i="21"/>
  <c r="P21" i="21" s="1"/>
  <c r="AA51" i="21"/>
  <c r="Z19" i="29"/>
  <c r="AA23" i="29"/>
  <c r="AC22" i="29" s="1"/>
  <c r="O23" i="29" s="1"/>
  <c r="Z32" i="29"/>
  <c r="AA16" i="20"/>
  <c r="P17" i="20" s="1"/>
  <c r="AA28" i="22"/>
  <c r="AC28" i="22" s="1"/>
  <c r="O29" i="22" s="1"/>
  <c r="AC38" i="22"/>
  <c r="O39" i="22" s="1"/>
  <c r="AC40" i="29"/>
  <c r="O41" i="29" s="1"/>
  <c r="P51" i="27"/>
  <c r="AA14" i="19"/>
  <c r="P15" i="19" s="1"/>
  <c r="AA39" i="19"/>
  <c r="Z37" i="20"/>
  <c r="AA38" i="20"/>
  <c r="Z43" i="20"/>
  <c r="AA51" i="20"/>
  <c r="Z50" i="20" s="1"/>
  <c r="AA19" i="22"/>
  <c r="AC18" i="22" s="1"/>
  <c r="O19" i="22" s="1"/>
  <c r="AA25" i="22"/>
  <c r="AC24" i="22" s="1"/>
  <c r="O25" i="22" s="1"/>
  <c r="AA31" i="22"/>
  <c r="P31" i="22" s="1"/>
  <c r="AA32" i="22"/>
  <c r="Z32" i="22" s="1"/>
  <c r="AA10" i="29"/>
  <c r="AC10" i="29" s="1"/>
  <c r="O11" i="29" s="1"/>
  <c r="Z15" i="29"/>
  <c r="Z30" i="29"/>
  <c r="O30" i="29" s="1"/>
  <c r="Z41" i="29"/>
  <c r="AA45" i="29"/>
  <c r="AA47" i="29"/>
  <c r="Z24" i="22"/>
  <c r="AB46" i="27"/>
  <c r="Q46" i="27" s="1"/>
  <c r="O46" i="27"/>
  <c r="Z30" i="21"/>
  <c r="AC30" i="21"/>
  <c r="O31" i="21" s="1"/>
  <c r="P31" i="21"/>
  <c r="AC46" i="20"/>
  <c r="O47" i="20" s="1"/>
  <c r="P47" i="20"/>
  <c r="Z46" i="20"/>
  <c r="P25" i="19"/>
  <c r="AC24" i="19"/>
  <c r="O25" i="19" s="1"/>
  <c r="Z24" i="19"/>
  <c r="O20" i="22"/>
  <c r="AB20" i="22"/>
  <c r="Q20" i="22" s="1"/>
  <c r="AC44" i="19"/>
  <c r="O45" i="19" s="1"/>
  <c r="P45" i="19"/>
  <c r="P11" i="19"/>
  <c r="AC10" i="19"/>
  <c r="O11" i="19" s="1"/>
  <c r="P23" i="29"/>
  <c r="Z48" i="27"/>
  <c r="P35" i="22"/>
  <c r="P33" i="22"/>
  <c r="AC32" i="22"/>
  <c r="O33" i="22" s="1"/>
  <c r="AB36" i="29"/>
  <c r="Q36" i="29" s="1"/>
  <c r="O36" i="29"/>
  <c r="O16" i="19"/>
  <c r="Z46" i="26"/>
  <c r="AC46" i="26"/>
  <c r="O47" i="26" s="1"/>
  <c r="AC12" i="21"/>
  <c r="O13" i="21" s="1"/>
  <c r="P13" i="21"/>
  <c r="Z26" i="21"/>
  <c r="AC26" i="21"/>
  <c r="O27" i="21" s="1"/>
  <c r="AC48" i="22"/>
  <c r="O49" i="22" s="1"/>
  <c r="Z48" i="22"/>
  <c r="P49" i="22"/>
  <c r="Z26" i="19"/>
  <c r="AC26" i="29"/>
  <c r="O27" i="29" s="1"/>
  <c r="P27" i="29"/>
  <c r="Z22" i="26"/>
  <c r="AC22" i="26"/>
  <c r="O23" i="26" s="1"/>
  <c r="Z28" i="26"/>
  <c r="AB44" i="26"/>
  <c r="Q44" i="26" s="1"/>
  <c r="P15" i="26"/>
  <c r="AA24" i="26"/>
  <c r="Z29" i="26"/>
  <c r="Z35" i="26"/>
  <c r="AA36" i="26"/>
  <c r="Z41" i="26"/>
  <c r="AA42" i="26"/>
  <c r="Z47" i="26"/>
  <c r="AC22" i="21"/>
  <c r="O23" i="21" s="1"/>
  <c r="P23" i="21"/>
  <c r="Z20" i="27"/>
  <c r="AC42" i="21"/>
  <c r="O43" i="21" s="1"/>
  <c r="P43" i="21"/>
  <c r="O12" i="20"/>
  <c r="AC50" i="21"/>
  <c r="O51" i="21" s="1"/>
  <c r="AC34" i="20"/>
  <c r="O35" i="20" s="1"/>
  <c r="P21" i="27"/>
  <c r="P21" i="20"/>
  <c r="Z20" i="20"/>
  <c r="Z52" i="19"/>
  <c r="P53" i="19"/>
  <c r="AC44" i="22"/>
  <c r="O45" i="22" s="1"/>
  <c r="Z44" i="22"/>
  <c r="Z10" i="19"/>
  <c r="P49" i="19"/>
  <c r="O30" i="19"/>
  <c r="AC36" i="21"/>
  <c r="O37" i="21" s="1"/>
  <c r="Z36" i="21"/>
  <c r="AB20" i="26"/>
  <c r="Q20" i="26" s="1"/>
  <c r="O16" i="26"/>
  <c r="AB16" i="26"/>
  <c r="Q16" i="26" s="1"/>
  <c r="AA12" i="26"/>
  <c r="Z12" i="26" s="1"/>
  <c r="O32" i="27"/>
  <c r="Z50" i="21"/>
  <c r="Z34" i="22"/>
  <c r="P41" i="20"/>
  <c r="P29" i="22"/>
  <c r="Z28" i="22"/>
  <c r="AC28" i="27"/>
  <c r="O29" i="27" s="1"/>
  <c r="Z24" i="29"/>
  <c r="P25" i="29"/>
  <c r="AB14" i="27"/>
  <c r="Q14" i="27" s="1"/>
  <c r="Z34" i="20"/>
  <c r="P37" i="27"/>
  <c r="Z36" i="27"/>
  <c r="AC36" i="22"/>
  <c r="O37" i="22" s="1"/>
  <c r="P37" i="22"/>
  <c r="Z36" i="22"/>
  <c r="AA10" i="26"/>
  <c r="P19" i="22"/>
  <c r="Z32" i="26"/>
  <c r="Z40" i="29"/>
  <c r="AC22" i="19"/>
  <c r="O23" i="19" s="1"/>
  <c r="Z22" i="19"/>
  <c r="P23" i="19"/>
  <c r="AC48" i="21"/>
  <c r="O49" i="21" s="1"/>
  <c r="P49" i="21"/>
  <c r="Z48" i="21"/>
  <c r="P47" i="27"/>
  <c r="AC46" i="27"/>
  <c r="O47" i="27" s="1"/>
  <c r="AA18" i="26"/>
  <c r="Z48" i="19"/>
  <c r="O28" i="19"/>
  <c r="AC34" i="22"/>
  <c r="O35" i="22" s="1"/>
  <c r="AC26" i="22"/>
  <c r="O27" i="22" s="1"/>
  <c r="O32" i="29"/>
  <c r="AB32" i="29"/>
  <c r="Q32" i="29" s="1"/>
  <c r="Z34" i="29"/>
  <c r="AC36" i="29"/>
  <c r="O37" i="29" s="1"/>
  <c r="P37" i="29"/>
  <c r="Z10" i="20"/>
  <c r="P15" i="27"/>
  <c r="AC14" i="27"/>
  <c r="O15" i="27" s="1"/>
  <c r="Z20" i="29"/>
  <c r="AC20" i="29"/>
  <c r="O21" i="29" s="1"/>
  <c r="AC52" i="29"/>
  <c r="O53" i="29" s="1"/>
  <c r="P11" i="29"/>
  <c r="AA21" i="29"/>
  <c r="P29" i="27"/>
  <c r="Z24" i="20"/>
  <c r="Z30" i="26"/>
  <c r="Z21" i="20"/>
  <c r="AA22" i="20"/>
  <c r="Z27" i="20"/>
  <c r="AA28" i="20"/>
  <c r="Z33" i="20"/>
  <c r="AC30" i="29"/>
  <c r="O31" i="29" s="1"/>
  <c r="P31" i="29"/>
  <c r="Z50" i="19"/>
  <c r="Z16" i="20"/>
  <c r="P21" i="29"/>
  <c r="Z46" i="21"/>
  <c r="Z30" i="22"/>
  <c r="Z55" i="27"/>
  <c r="AA29" i="27"/>
  <c r="Z28" i="27" s="1"/>
  <c r="AA23" i="27"/>
  <c r="AC22" i="27" s="1"/>
  <c r="O23" i="27" s="1"/>
  <c r="O46" i="22"/>
  <c r="Z52" i="27"/>
  <c r="Z18" i="22"/>
  <c r="AC16" i="19"/>
  <c r="O17" i="19" s="1"/>
  <c r="Z50" i="22"/>
  <c r="Z14" i="20"/>
  <c r="P33" i="29"/>
  <c r="AC32" i="29"/>
  <c r="O33" i="29" s="1"/>
  <c r="P51" i="20"/>
  <c r="P25" i="20"/>
  <c r="P13" i="20"/>
  <c r="P11" i="22"/>
  <c r="AC40" i="26"/>
  <c r="O41" i="26" s="1"/>
  <c r="P33" i="19"/>
  <c r="Z32" i="19"/>
  <c r="AC18" i="29"/>
  <c r="O19" i="29" s="1"/>
  <c r="P19" i="29"/>
  <c r="Z16" i="29"/>
  <c r="Z18" i="29"/>
  <c r="Z39" i="22"/>
  <c r="O38" i="22" s="1"/>
  <c r="AA40" i="22"/>
  <c r="AA42" i="29"/>
  <c r="AA44" i="29"/>
  <c r="AA53" i="29"/>
  <c r="P53" i="29" s="1"/>
  <c r="AA38" i="29"/>
  <c r="AA49" i="29"/>
  <c r="AA41" i="19"/>
  <c r="AC40" i="20"/>
  <c r="O41" i="20" s="1"/>
  <c r="AA53" i="20"/>
  <c r="AA16" i="21"/>
  <c r="Z21" i="21"/>
  <c r="AA29" i="21"/>
  <c r="Z28" i="21" s="1"/>
  <c r="Z47" i="21"/>
  <c r="Z17" i="22"/>
  <c r="Q2" i="20"/>
  <c r="Q2" i="19"/>
  <c r="Q2" i="22"/>
  <c r="Q2" i="26"/>
  <c r="Q2" i="21"/>
  <c r="Q2" i="27"/>
  <c r="Z13" i="29"/>
  <c r="AA20" i="19"/>
  <c r="AC26" i="19"/>
  <c r="O27" i="19" s="1"/>
  <c r="AA34" i="19"/>
  <c r="Z11" i="21"/>
  <c r="AC52" i="27"/>
  <c r="O53" i="27" s="1"/>
  <c r="Z50" i="29"/>
  <c r="Z22" i="21"/>
  <c r="Z10" i="22"/>
  <c r="Z12" i="22"/>
  <c r="Z22" i="29"/>
  <c r="AC12" i="27"/>
  <c r="O13" i="27" s="1"/>
  <c r="AA11" i="26"/>
  <c r="AA19" i="26"/>
  <c r="AA31" i="26"/>
  <c r="AC30" i="26" s="1"/>
  <c r="O31" i="26" s="1"/>
  <c r="AA32" i="20"/>
  <c r="AA45" i="20"/>
  <c r="Z49" i="27"/>
  <c r="P29" i="29"/>
  <c r="AC28" i="29"/>
  <c r="O29" i="29" s="1"/>
  <c r="AA53" i="26"/>
  <c r="AA31" i="20"/>
  <c r="AA14" i="21"/>
  <c r="AA40" i="21"/>
  <c r="Z45" i="27"/>
  <c r="O44" i="27" s="1"/>
  <c r="AA17" i="27"/>
  <c r="AA11" i="27"/>
  <c r="Z10" i="27" s="1"/>
  <c r="Z11" i="29"/>
  <c r="AA15" i="29"/>
  <c r="Z26" i="29"/>
  <c r="Z11" i="19"/>
  <c r="AA13" i="29"/>
  <c r="Z12" i="29" s="1"/>
  <c r="AA39" i="29"/>
  <c r="AC30" i="22"/>
  <c r="O31" i="22" s="1"/>
  <c r="P31" i="19"/>
  <c r="AC30" i="19"/>
  <c r="O31" i="19" s="1"/>
  <c r="AA10" i="20"/>
  <c r="AA17" i="20"/>
  <c r="AC16" i="20" s="1"/>
  <c r="O17" i="20" s="1"/>
  <c r="AA45" i="21"/>
  <c r="Z44" i="21" s="1"/>
  <c r="AA52" i="21"/>
  <c r="Z54" i="27"/>
  <c r="AC24" i="29"/>
  <c r="O25" i="29" s="1"/>
  <c r="Q3" i="22"/>
  <c r="AB32" i="22" l="1"/>
  <c r="Q32" i="22" s="1"/>
  <c r="O32" i="22"/>
  <c r="O36" i="19"/>
  <c r="AB36" i="19"/>
  <c r="Q36" i="19" s="1"/>
  <c r="AB44" i="27"/>
  <c r="Q44" i="27" s="1"/>
  <c r="O42" i="19"/>
  <c r="AB42" i="19"/>
  <c r="Q42" i="19" s="1"/>
  <c r="Z18" i="19"/>
  <c r="P39" i="26"/>
  <c r="AC38" i="26"/>
  <c r="O39" i="26" s="1"/>
  <c r="Z38" i="26"/>
  <c r="O38" i="21"/>
  <c r="AB38" i="21"/>
  <c r="Q38" i="21" s="1"/>
  <c r="O46" i="19"/>
  <c r="AB46" i="19"/>
  <c r="Q46" i="19" s="1"/>
  <c r="AC34" i="27"/>
  <c r="O35" i="27" s="1"/>
  <c r="Z10" i="29"/>
  <c r="AB10" i="29" s="1"/>
  <c r="Q10" i="29" s="1"/>
  <c r="AB12" i="19"/>
  <c r="Q12" i="19" s="1"/>
  <c r="AC36" i="19"/>
  <c r="O37" i="19" s="1"/>
  <c r="AC38" i="20"/>
  <c r="O39" i="20" s="1"/>
  <c r="P39" i="20"/>
  <c r="Z40" i="27"/>
  <c r="AC40" i="27"/>
  <c r="O41" i="27" s="1"/>
  <c r="Z48" i="26"/>
  <c r="P43" i="20"/>
  <c r="AC42" i="20"/>
  <c r="O43" i="20" s="1"/>
  <c r="AB34" i="21"/>
  <c r="Q34" i="21" s="1"/>
  <c r="P41" i="27"/>
  <c r="Z52" i="29"/>
  <c r="P37" i="19"/>
  <c r="AB42" i="22"/>
  <c r="Q42" i="22" s="1"/>
  <c r="O42" i="22"/>
  <c r="AB12" i="20"/>
  <c r="Q12" i="20" s="1"/>
  <c r="P13" i="19"/>
  <c r="AB30" i="29"/>
  <c r="Q30" i="29" s="1"/>
  <c r="AC38" i="19"/>
  <c r="O39" i="19" s="1"/>
  <c r="Z38" i="19"/>
  <c r="O50" i="26"/>
  <c r="AB50" i="26"/>
  <c r="AC30" i="27"/>
  <c r="O31" i="27" s="1"/>
  <c r="P31" i="27"/>
  <c r="AB38" i="27"/>
  <c r="Q38" i="27" s="1"/>
  <c r="O38" i="27"/>
  <c r="AB26" i="22"/>
  <c r="Q26" i="22" s="1"/>
  <c r="Z14" i="19"/>
  <c r="O14" i="19" s="1"/>
  <c r="P17" i="22"/>
  <c r="P35" i="21"/>
  <c r="AC34" i="21"/>
  <c r="O35" i="21" s="1"/>
  <c r="AB28" i="29"/>
  <c r="Q28" i="29" s="1"/>
  <c r="O28" i="29"/>
  <c r="Z46" i="29"/>
  <c r="P23" i="22"/>
  <c r="AC22" i="22"/>
  <c r="O23" i="22" s="1"/>
  <c r="Z22" i="22"/>
  <c r="O10" i="21"/>
  <c r="P47" i="29"/>
  <c r="O52" i="22"/>
  <c r="AB52" i="22"/>
  <c r="AC16" i="22"/>
  <c r="O17" i="22" s="1"/>
  <c r="P19" i="19"/>
  <c r="AC14" i="19"/>
  <c r="O15" i="19" s="1"/>
  <c r="Z34" i="27"/>
  <c r="AC20" i="21"/>
  <c r="O21" i="21" s="1"/>
  <c r="AB26" i="26"/>
  <c r="Q26" i="26" s="1"/>
  <c r="O26" i="26"/>
  <c r="P25" i="22"/>
  <c r="AC48" i="20"/>
  <c r="O49" i="20" s="1"/>
  <c r="Z20" i="21"/>
  <c r="AB20" i="21" s="1"/>
  <c r="Q20" i="21" s="1"/>
  <c r="O40" i="20"/>
  <c r="Z22" i="27"/>
  <c r="O32" i="21"/>
  <c r="AB24" i="21"/>
  <c r="Q24" i="21" s="1"/>
  <c r="O24" i="21"/>
  <c r="P43" i="19"/>
  <c r="AC42" i="19"/>
  <c r="O43" i="19" s="1"/>
  <c r="P45" i="26"/>
  <c r="AC44" i="26"/>
  <c r="O45" i="26" s="1"/>
  <c r="P51" i="29"/>
  <c r="P39" i="19"/>
  <c r="Z48" i="20"/>
  <c r="O48" i="20" s="1"/>
  <c r="AB18" i="21"/>
  <c r="Q18" i="21" s="1"/>
  <c r="O18" i="21"/>
  <c r="AB50" i="27"/>
  <c r="Q50" i="27" s="1"/>
  <c r="O50" i="27"/>
  <c r="Z30" i="27"/>
  <c r="Z42" i="20"/>
  <c r="O40" i="26"/>
  <c r="AB50" i="20"/>
  <c r="O50" i="20"/>
  <c r="AC50" i="20"/>
  <c r="O51" i="20" s="1"/>
  <c r="AB42" i="27"/>
  <c r="Q42" i="27" s="1"/>
  <c r="O42" i="27"/>
  <c r="O12" i="26"/>
  <c r="AB12" i="26"/>
  <c r="Q12" i="26" s="1"/>
  <c r="AB10" i="27"/>
  <c r="Q10" i="27" s="1"/>
  <c r="O10" i="27"/>
  <c r="AB12" i="29"/>
  <c r="Q12" i="29" s="1"/>
  <c r="O12" i="29"/>
  <c r="AB28" i="21"/>
  <c r="Q28" i="21" s="1"/>
  <c r="O28" i="21"/>
  <c r="O26" i="29"/>
  <c r="AB26" i="29"/>
  <c r="Q26" i="29" s="1"/>
  <c r="P29" i="20"/>
  <c r="AC28" i="20"/>
  <c r="O29" i="20" s="1"/>
  <c r="Z28" i="20"/>
  <c r="O20" i="20"/>
  <c r="AB20" i="20"/>
  <c r="Q20" i="20" s="1"/>
  <c r="O28" i="26"/>
  <c r="AB28" i="26"/>
  <c r="Q28" i="26" s="1"/>
  <c r="O12" i="22"/>
  <c r="AB12" i="22"/>
  <c r="Q12" i="22" s="1"/>
  <c r="AB30" i="27"/>
  <c r="Q30" i="27" s="1"/>
  <c r="O30" i="27"/>
  <c r="O10" i="22"/>
  <c r="AB10" i="22"/>
  <c r="Q10" i="22" s="1"/>
  <c r="O16" i="20"/>
  <c r="AB16" i="20"/>
  <c r="Q16" i="20" s="1"/>
  <c r="P23" i="20"/>
  <c r="Z22" i="20"/>
  <c r="AC22" i="20"/>
  <c r="O23" i="20" s="1"/>
  <c r="O42" i="20"/>
  <c r="AB42" i="20"/>
  <c r="Q42" i="20" s="1"/>
  <c r="AC42" i="26"/>
  <c r="O43" i="26" s="1"/>
  <c r="P43" i="26"/>
  <c r="Z42" i="26"/>
  <c r="P23" i="27"/>
  <c r="O48" i="27"/>
  <c r="AB48" i="27"/>
  <c r="Q48" i="27" s="1"/>
  <c r="O52" i="27"/>
  <c r="AB52" i="27"/>
  <c r="AC14" i="29"/>
  <c r="O15" i="29" s="1"/>
  <c r="P15" i="29"/>
  <c r="Z48" i="29"/>
  <c r="P49" i="29"/>
  <c r="AC48" i="29"/>
  <c r="O49" i="29" s="1"/>
  <c r="AB34" i="29"/>
  <c r="Q34" i="29" s="1"/>
  <c r="O34" i="29"/>
  <c r="O50" i="19"/>
  <c r="AB50" i="19"/>
  <c r="AB22" i="26"/>
  <c r="Q22" i="26" s="1"/>
  <c r="O22" i="26"/>
  <c r="P17" i="27"/>
  <c r="Z16" i="27"/>
  <c r="AC16" i="27"/>
  <c r="O17" i="27" s="1"/>
  <c r="P45" i="20"/>
  <c r="AC44" i="20"/>
  <c r="O45" i="20" s="1"/>
  <c r="AC38" i="29"/>
  <c r="O39" i="29" s="1"/>
  <c r="P39" i="29"/>
  <c r="Z38" i="29"/>
  <c r="O22" i="19"/>
  <c r="AB22" i="19"/>
  <c r="Q22" i="19" s="1"/>
  <c r="O36" i="22"/>
  <c r="AB36" i="22"/>
  <c r="Q36" i="22" s="1"/>
  <c r="AB50" i="21"/>
  <c r="O50" i="21"/>
  <c r="AC32" i="20"/>
  <c r="O33" i="20" s="1"/>
  <c r="P33" i="20"/>
  <c r="P35" i="19"/>
  <c r="AC34" i="19"/>
  <c r="O35" i="19" s="1"/>
  <c r="Z34" i="19"/>
  <c r="O16" i="29"/>
  <c r="AB16" i="29"/>
  <c r="Q16" i="29" s="1"/>
  <c r="AB34" i="26"/>
  <c r="Q34" i="26" s="1"/>
  <c r="O34" i="26"/>
  <c r="P31" i="26"/>
  <c r="AB48" i="21"/>
  <c r="Q48" i="21" s="1"/>
  <c r="O48" i="21"/>
  <c r="O50" i="29"/>
  <c r="AB50" i="29"/>
  <c r="Q50" i="29" s="1"/>
  <c r="AB52" i="29"/>
  <c r="Q52" i="29" s="1"/>
  <c r="O52" i="29"/>
  <c r="AB34" i="22"/>
  <c r="Q34" i="22" s="1"/>
  <c r="O34" i="22"/>
  <c r="AC28" i="21"/>
  <c r="O29" i="21" s="1"/>
  <c r="P29" i="21"/>
  <c r="AB18" i="29"/>
  <c r="Q18" i="29" s="1"/>
  <c r="O18" i="29"/>
  <c r="AB30" i="26"/>
  <c r="Q30" i="26" s="1"/>
  <c r="O30" i="26"/>
  <c r="Z40" i="21"/>
  <c r="AC40" i="21"/>
  <c r="O41" i="21" s="1"/>
  <c r="P41" i="21"/>
  <c r="AC16" i="21"/>
  <c r="O17" i="21" s="1"/>
  <c r="P17" i="21"/>
  <c r="Z16" i="21"/>
  <c r="Z14" i="29"/>
  <c r="AB34" i="27"/>
  <c r="Q34" i="27" s="1"/>
  <c r="O34" i="27"/>
  <c r="O20" i="29"/>
  <c r="AB20" i="29"/>
  <c r="Q20" i="29" s="1"/>
  <c r="AB46" i="29"/>
  <c r="Q46" i="29" s="1"/>
  <c r="O46" i="29"/>
  <c r="P13" i="26"/>
  <c r="AC12" i="26"/>
  <c r="O13" i="26" s="1"/>
  <c r="P13" i="29"/>
  <c r="AB30" i="21"/>
  <c r="Q30" i="21" s="1"/>
  <c r="O30" i="21"/>
  <c r="AB34" i="20"/>
  <c r="Q34" i="20" s="1"/>
  <c r="O34" i="20"/>
  <c r="O26" i="21"/>
  <c r="AB26" i="21"/>
  <c r="Q26" i="21" s="1"/>
  <c r="O24" i="29"/>
  <c r="AB24" i="29"/>
  <c r="Q24" i="29" s="1"/>
  <c r="AB22" i="27"/>
  <c r="Q22" i="27" s="1"/>
  <c r="O22" i="27"/>
  <c r="P37" i="26"/>
  <c r="AC36" i="26"/>
  <c r="O37" i="26" s="1"/>
  <c r="Z36" i="26"/>
  <c r="AC52" i="21"/>
  <c r="O53" i="21" s="1"/>
  <c r="Z52" i="21"/>
  <c r="P53" i="21"/>
  <c r="P15" i="21"/>
  <c r="AC14" i="21"/>
  <c r="O15" i="21" s="1"/>
  <c r="Z14" i="21"/>
  <c r="P21" i="19"/>
  <c r="Z20" i="19"/>
  <c r="AC20" i="19"/>
  <c r="O21" i="19" s="1"/>
  <c r="Z52" i="20"/>
  <c r="AC52" i="20"/>
  <c r="O53" i="20" s="1"/>
  <c r="AB50" i="22"/>
  <c r="O50" i="22"/>
  <c r="AB28" i="27"/>
  <c r="Q28" i="27" s="1"/>
  <c r="O28" i="27"/>
  <c r="AB24" i="20"/>
  <c r="Q24" i="20" s="1"/>
  <c r="O24" i="20"/>
  <c r="AB48" i="19"/>
  <c r="Q48" i="19" s="1"/>
  <c r="O48" i="19"/>
  <c r="O36" i="27"/>
  <c r="AB36" i="27"/>
  <c r="Q36" i="27" s="1"/>
  <c r="AB28" i="22"/>
  <c r="Q28" i="22" s="1"/>
  <c r="O28" i="22"/>
  <c r="O10" i="19"/>
  <c r="AB10" i="19"/>
  <c r="Q10" i="19" s="1"/>
  <c r="P25" i="26"/>
  <c r="AC24" i="26"/>
  <c r="O25" i="26" s="1"/>
  <c r="Z24" i="26"/>
  <c r="AB46" i="26"/>
  <c r="Q46" i="26" s="1"/>
  <c r="O46" i="26"/>
  <c r="AC12" i="29"/>
  <c r="O13" i="29" s="1"/>
  <c r="O24" i="19"/>
  <c r="AB24" i="19"/>
  <c r="Q24" i="19" s="1"/>
  <c r="O26" i="20"/>
  <c r="AB26" i="20"/>
  <c r="Q26" i="20" s="1"/>
  <c r="P11" i="27"/>
  <c r="AC10" i="27"/>
  <c r="O11" i="27" s="1"/>
  <c r="P11" i="26"/>
  <c r="Z10" i="26"/>
  <c r="AC10" i="26"/>
  <c r="O11" i="26" s="1"/>
  <c r="P31" i="20"/>
  <c r="Z30" i="20"/>
  <c r="O16" i="22"/>
  <c r="AB16" i="22"/>
  <c r="Q16" i="22" s="1"/>
  <c r="AB38" i="20"/>
  <c r="Q38" i="20" s="1"/>
  <c r="O38" i="20"/>
  <c r="AC18" i="26"/>
  <c r="O19" i="26" s="1"/>
  <c r="P19" i="26"/>
  <c r="O26" i="19"/>
  <c r="AB26" i="19"/>
  <c r="Q26" i="19" s="1"/>
  <c r="P41" i="19"/>
  <c r="Z40" i="19"/>
  <c r="AC40" i="19"/>
  <c r="O41" i="19" s="1"/>
  <c r="O32" i="19"/>
  <c r="AB32" i="19"/>
  <c r="Q32" i="19" s="1"/>
  <c r="O40" i="29"/>
  <c r="AB40" i="29"/>
  <c r="Q40" i="29" s="1"/>
  <c r="AB40" i="26"/>
  <c r="Q40" i="26" s="1"/>
  <c r="O54" i="27"/>
  <c r="AB54" i="27"/>
  <c r="AC10" i="20"/>
  <c r="O11" i="20" s="1"/>
  <c r="P11" i="20"/>
  <c r="Z44" i="20"/>
  <c r="P41" i="22"/>
  <c r="Z40" i="22"/>
  <c r="AC40" i="22"/>
  <c r="O41" i="22" s="1"/>
  <c r="AB14" i="20"/>
  <c r="Q14" i="20" s="1"/>
  <c r="O14" i="20"/>
  <c r="P53" i="20"/>
  <c r="O32" i="26"/>
  <c r="AB32" i="26"/>
  <c r="Q32" i="26" s="1"/>
  <c r="O36" i="21"/>
  <c r="AB36" i="21"/>
  <c r="Q36" i="21" s="1"/>
  <c r="O20" i="27"/>
  <c r="AB20" i="27"/>
  <c r="Q20" i="27" s="1"/>
  <c r="AB48" i="22"/>
  <c r="Q48" i="22" s="1"/>
  <c r="O48" i="22"/>
  <c r="AB22" i="29"/>
  <c r="Q22" i="29" s="1"/>
  <c r="O22" i="29"/>
  <c r="O22" i="21"/>
  <c r="AB22" i="21"/>
  <c r="Q22" i="21" s="1"/>
  <c r="O44" i="21"/>
  <c r="AB44" i="21"/>
  <c r="Q44" i="21" s="1"/>
  <c r="P45" i="21"/>
  <c r="AC44" i="21"/>
  <c r="O45" i="21" s="1"/>
  <c r="AC30" i="20"/>
  <c r="O31" i="20" s="1"/>
  <c r="AC44" i="29"/>
  <c r="O45" i="29" s="1"/>
  <c r="Z44" i="29"/>
  <c r="P45" i="29"/>
  <c r="AB44" i="22"/>
  <c r="Q44" i="22" s="1"/>
  <c r="O44" i="22"/>
  <c r="P53" i="26"/>
  <c r="AC52" i="26"/>
  <c r="O53" i="26" s="1"/>
  <c r="Z52" i="26"/>
  <c r="P43" i="29"/>
  <c r="AC42" i="29"/>
  <c r="O43" i="29" s="1"/>
  <c r="Z42" i="29"/>
  <c r="O32" i="20"/>
  <c r="AB32" i="20"/>
  <c r="Q32" i="20" s="1"/>
  <c r="O30" i="22"/>
  <c r="AB30" i="22"/>
  <c r="Q30" i="22" s="1"/>
  <c r="O10" i="20"/>
  <c r="AB10" i="20"/>
  <c r="Q10" i="20" s="1"/>
  <c r="O18" i="22"/>
  <c r="AB18" i="22"/>
  <c r="Q18" i="22" s="1"/>
  <c r="O46" i="21"/>
  <c r="AB46" i="21"/>
  <c r="Q46" i="21" s="1"/>
  <c r="Z18" i="26"/>
  <c r="AB52" i="19"/>
  <c r="O52" i="19"/>
  <c r="AB46" i="20"/>
  <c r="Q46" i="20" s="1"/>
  <c r="O46" i="20"/>
  <c r="O24" i="22"/>
  <c r="AB24" i="22"/>
  <c r="Q24" i="22" s="1"/>
  <c r="AB48" i="20" l="1"/>
  <c r="Q48" i="20" s="1"/>
  <c r="AB14" i="19"/>
  <c r="Q14" i="19" s="1"/>
  <c r="AB38" i="26"/>
  <c r="Q38" i="26" s="1"/>
  <c r="O38" i="26"/>
  <c r="AB40" i="27"/>
  <c r="Q40" i="27" s="1"/>
  <c r="O40" i="27"/>
  <c r="O18" i="19"/>
  <c r="AB18" i="19"/>
  <c r="Q18" i="19" s="1"/>
  <c r="AB22" i="22"/>
  <c r="Q22" i="22" s="1"/>
  <c r="O22" i="22"/>
  <c r="O20" i="21"/>
  <c r="O10" i="29"/>
  <c r="O38" i="19"/>
  <c r="AB38" i="19"/>
  <c r="Q38" i="19" s="1"/>
  <c r="O48" i="26"/>
  <c r="AB48" i="26"/>
  <c r="Q48" i="26" s="1"/>
  <c r="AB44" i="29"/>
  <c r="Q44" i="29" s="1"/>
  <c r="O44" i="29"/>
  <c r="AB40" i="19"/>
  <c r="Q40" i="19" s="1"/>
  <c r="O40" i="19"/>
  <c r="AB16" i="21"/>
  <c r="Q16" i="21" s="1"/>
  <c r="O16" i="21"/>
  <c r="AB48" i="29"/>
  <c r="Q48" i="29" s="1"/>
  <c r="O48" i="29"/>
  <c r="C1" i="22"/>
  <c r="P54" i="22"/>
  <c r="O28" i="20"/>
  <c r="AB28" i="20"/>
  <c r="Q28" i="20" s="1"/>
  <c r="O34" i="19"/>
  <c r="AB34" i="19"/>
  <c r="Q34" i="19" s="1"/>
  <c r="AB30" i="20"/>
  <c r="Q30" i="20" s="1"/>
  <c r="O30" i="20"/>
  <c r="O42" i="29"/>
  <c r="AB42" i="29"/>
  <c r="Q42" i="29" s="1"/>
  <c r="AB40" i="22"/>
  <c r="Q40" i="22" s="1"/>
  <c r="O40" i="22"/>
  <c r="O52" i="26"/>
  <c r="AB52" i="26"/>
  <c r="AB52" i="20"/>
  <c r="O52" i="20"/>
  <c r="O40" i="21"/>
  <c r="AB40" i="21"/>
  <c r="Q40" i="21" s="1"/>
  <c r="AB38" i="29"/>
  <c r="Q38" i="29" s="1"/>
  <c r="O38" i="29"/>
  <c r="O44" i="20"/>
  <c r="AB44" i="20"/>
  <c r="Q44" i="20" s="1"/>
  <c r="AB22" i="20"/>
  <c r="Q22" i="20" s="1"/>
  <c r="O22" i="20"/>
  <c r="AB52" i="21"/>
  <c r="O52" i="21"/>
  <c r="O14" i="21"/>
  <c r="AB14" i="21"/>
  <c r="Q14" i="21" s="1"/>
  <c r="AB24" i="26"/>
  <c r="Q24" i="26" s="1"/>
  <c r="O24" i="26"/>
  <c r="O20" i="19"/>
  <c r="AB20" i="19"/>
  <c r="Q20" i="19" s="1"/>
  <c r="AB42" i="26"/>
  <c r="Q42" i="26" s="1"/>
  <c r="O42" i="26"/>
  <c r="O10" i="26"/>
  <c r="AB10" i="26"/>
  <c r="Q10" i="26" s="1"/>
  <c r="O36" i="26"/>
  <c r="AB36" i="26"/>
  <c r="Q36" i="26" s="1"/>
  <c r="AB14" i="29"/>
  <c r="Q14" i="29" s="1"/>
  <c r="H1" i="29" s="1"/>
  <c r="O14" i="29"/>
  <c r="P54" i="29"/>
  <c r="O18" i="26"/>
  <c r="AB18" i="26"/>
  <c r="Q18" i="26" s="1"/>
  <c r="AB16" i="27"/>
  <c r="Q16" i="27" s="1"/>
  <c r="O16" i="27"/>
  <c r="P56" i="27" l="1"/>
  <c r="C1" i="29"/>
  <c r="P54" i="26"/>
  <c r="C1" i="26"/>
  <c r="C1" i="20"/>
  <c r="P54" i="20"/>
  <c r="C1" i="27"/>
  <c r="P54" i="19"/>
  <c r="C1" i="19"/>
  <c r="P54" i="21"/>
  <c r="C1"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医学部　学務課</author>
    <author>永見</author>
    <author>IG-GAKUJI-10</author>
    <author>kyomu</author>
  </authors>
  <commentList>
    <comment ref="P2" authorId="0" shapeId="0" xr:uid="{9684EC82-68AA-4FF5-8383-04A69716AB6A}">
      <text>
        <r>
          <rPr>
            <b/>
            <sz val="9"/>
            <color indexed="81"/>
            <rFont val="ＭＳ Ｐゴシック"/>
            <family val="3"/>
            <charset val="128"/>
          </rPr>
          <t>フリガナも記入</t>
        </r>
      </text>
    </comment>
    <comment ref="G3" authorId="0" shapeId="0" xr:uid="{CC62EE89-B850-438E-9B45-5F6C14E73013}">
      <text>
        <r>
          <rPr>
            <b/>
            <sz val="9"/>
            <color indexed="81"/>
            <rFont val="ＭＳ Ｐゴシック"/>
            <family val="3"/>
            <charset val="128"/>
          </rPr>
          <t>フリガナが違う時は、</t>
        </r>
        <r>
          <rPr>
            <b/>
            <sz val="9"/>
            <color indexed="10"/>
            <rFont val="ＭＳ Ｐゴシック"/>
            <family val="3"/>
            <charset val="128"/>
          </rPr>
          <t>手入力</t>
        </r>
        <r>
          <rPr>
            <b/>
            <sz val="9"/>
            <color indexed="81"/>
            <rFont val="ＭＳ Ｐゴシック"/>
            <family val="3"/>
            <charset val="128"/>
          </rPr>
          <t xml:space="preserve">
</t>
        </r>
      </text>
    </comment>
    <comment ref="D4" authorId="0" shapeId="0" xr:uid="{CDF694C5-FA0D-46EE-9EAD-B9C3D033DAF7}">
      <text>
        <r>
          <rPr>
            <b/>
            <sz val="9"/>
            <color indexed="81"/>
            <rFont val="ＭＳ Ｐゴシック"/>
            <family val="3"/>
            <charset val="128"/>
          </rPr>
          <t>学籍番号を入力
すること</t>
        </r>
      </text>
    </comment>
    <comment ref="C8" authorId="0" shapeId="0" xr:uid="{028ED47D-8D93-490E-90BD-D556445A743F}">
      <text>
        <r>
          <rPr>
            <b/>
            <sz val="9"/>
            <color indexed="81"/>
            <rFont val="ＭＳ Ｐゴシック"/>
            <family val="3"/>
            <charset val="128"/>
          </rPr>
          <t>時間帯及び休憩時間の欄がエラー(FALSE)になる場合は</t>
        </r>
        <r>
          <rPr>
            <sz val="9"/>
            <color indexed="81"/>
            <rFont val="ＭＳ Ｐゴシック"/>
            <family val="3"/>
            <charset val="128"/>
          </rPr>
          <t>、</t>
        </r>
        <r>
          <rPr>
            <b/>
            <sz val="9"/>
            <color indexed="10"/>
            <rFont val="ＭＳ Ｐゴシック"/>
            <family val="3"/>
            <charset val="128"/>
          </rPr>
          <t>直接入力</t>
        </r>
      </text>
    </comment>
    <comment ref="M8" authorId="1" shapeId="0" xr:uid="{014BFA60-FED3-4EAD-813E-EDC7FCE4843A}">
      <text>
        <r>
          <rPr>
            <b/>
            <sz val="9"/>
            <color indexed="81"/>
            <rFont val="ＭＳ Ｐゴシック"/>
            <family val="3"/>
            <charset val="128"/>
          </rPr>
          <t>土・日曜日及び１２月２９日～1月３日、祝祭日は除く</t>
        </r>
      </text>
    </comment>
    <comment ref="J10" authorId="0" shapeId="0" xr:uid="{DD33A614-70BD-4AEA-ABC9-7266CD8F3BB7}">
      <text>
        <r>
          <rPr>
            <b/>
            <sz val="10"/>
            <color indexed="81"/>
            <rFont val="ＭＳ Ｐゴシック"/>
            <family val="3"/>
            <charset val="128"/>
          </rPr>
          <t>必ず</t>
        </r>
        <r>
          <rPr>
            <b/>
            <u val="double"/>
            <sz val="10"/>
            <color indexed="10"/>
            <rFont val="ＭＳ Ｐゴシック"/>
            <family val="3"/>
            <charset val="128"/>
          </rPr>
          <t>0分</t>
        </r>
        <r>
          <rPr>
            <b/>
            <sz val="10"/>
            <color indexed="81"/>
            <rFont val="ＭＳ Ｐゴシック"/>
            <family val="3"/>
            <charset val="128"/>
          </rPr>
          <t>まで入力</t>
        </r>
      </text>
    </comment>
    <comment ref="Q10" authorId="0" shapeId="0" xr:uid="{721561B5-363A-4B12-B8AA-1463955F53E4}">
      <text>
        <r>
          <rPr>
            <b/>
            <sz val="9"/>
            <color indexed="81"/>
            <rFont val="ＭＳ Ｐゴシック"/>
            <family val="3"/>
            <charset val="128"/>
          </rPr>
          <t>１日８時間以内、週３０時間以内で作成　</t>
        </r>
        <r>
          <rPr>
            <b/>
            <sz val="9"/>
            <color indexed="10"/>
            <rFont val="ＭＳ Ｐゴシック"/>
            <family val="3"/>
            <charset val="128"/>
          </rPr>
          <t>※休憩時間を入力すると休憩時間を除いた時間数が記入される　</t>
        </r>
        <r>
          <rPr>
            <b/>
            <sz val="10"/>
            <color indexed="53"/>
            <rFont val="ＭＳ Ｐゴシック"/>
            <family val="3"/>
            <charset val="128"/>
          </rPr>
          <t>(※1)　</t>
        </r>
      </text>
    </comment>
    <comment ref="O11" authorId="1" shapeId="0" xr:uid="{5BB07CE9-A99F-4EFB-B8E3-BC1FE2F9705E}">
      <text>
        <r>
          <rPr>
            <b/>
            <sz val="9"/>
            <color indexed="81"/>
            <rFont val="ＭＳ Ｐゴシック"/>
            <family val="3"/>
            <charset val="128"/>
          </rPr>
          <t>午前から午後にかけて勤務する場合は、お昼休みを設けること</t>
        </r>
        <r>
          <rPr>
            <b/>
            <sz val="9"/>
            <color indexed="53"/>
            <rFont val="ＭＳ Ｐゴシック"/>
            <family val="3"/>
            <charset val="128"/>
          </rPr>
          <t>(※3)</t>
        </r>
      </text>
    </comment>
    <comment ref="O14" authorId="1" shapeId="0" xr:uid="{99136A42-5499-49D6-A407-84742EA2EC02}">
      <text>
        <r>
          <rPr>
            <b/>
            <sz val="9"/>
            <color indexed="10"/>
            <rFont val="ＭＳ Ｐゴシック"/>
            <family val="3"/>
            <charset val="128"/>
          </rPr>
          <t>（注意）</t>
        </r>
        <r>
          <rPr>
            <b/>
            <sz val="9"/>
            <color indexed="81"/>
            <rFont val="ＭＳ Ｐゴシック"/>
            <family val="3"/>
            <charset val="128"/>
          </rPr>
          <t>労働時間帯中に、授業等による空白時間が入る場合は、前後の労働時間をそれぞれ区分して記入すること</t>
        </r>
        <r>
          <rPr>
            <b/>
            <sz val="9"/>
            <color indexed="53"/>
            <rFont val="ＭＳ Ｐゴシック"/>
            <family val="3"/>
            <charset val="128"/>
          </rPr>
          <t>（※4）</t>
        </r>
        <r>
          <rPr>
            <b/>
            <sz val="9"/>
            <color indexed="81"/>
            <rFont val="ＭＳ Ｐゴシック"/>
            <family val="3"/>
            <charset val="128"/>
          </rPr>
          <t xml:space="preserve">
例）15：00～15：50まで授業の場合</t>
        </r>
      </text>
    </comment>
    <comment ref="O17" authorId="1" shapeId="0" xr:uid="{942B6EAE-05F7-4902-853D-3775D4C10E74}">
      <text>
        <r>
          <rPr>
            <b/>
            <sz val="9"/>
            <color indexed="81"/>
            <rFont val="ＭＳ Ｐゴシック"/>
            <family val="3"/>
            <charset val="128"/>
          </rPr>
          <t>４時間を超える場合は45分以上の休憩を置いてください。</t>
        </r>
        <r>
          <rPr>
            <b/>
            <sz val="9"/>
            <color indexed="53"/>
            <rFont val="ＭＳ Ｐゴシック"/>
            <family val="3"/>
            <charset val="128"/>
          </rPr>
          <t>(※2)</t>
        </r>
      </text>
    </comment>
    <comment ref="T24" authorId="0" shapeId="0" xr:uid="{428AB3E9-2AB8-41F8-9E99-FDA9724ABE21}">
      <text>
        <r>
          <rPr>
            <b/>
            <sz val="9"/>
            <color indexed="81"/>
            <rFont val="ＭＳ Ｐゴシック"/>
            <family val="3"/>
            <charset val="128"/>
          </rPr>
          <t>仕事内容欄は具体的に記入してください。（例：マウス飼育、細胞実験、実験データ整理等）</t>
        </r>
        <r>
          <rPr>
            <b/>
            <sz val="10"/>
            <color indexed="53"/>
            <rFont val="ＭＳ Ｐゴシック"/>
            <family val="3"/>
            <charset val="128"/>
          </rPr>
          <t>(※5)</t>
        </r>
      </text>
    </comment>
    <comment ref="Q30" authorId="2" shapeId="0" xr:uid="{B898B301-741E-447F-9A38-4B7DC48F45BE}">
      <text>
        <r>
          <rPr>
            <b/>
            <sz val="9"/>
            <color indexed="81"/>
            <rFont val="ＭＳ Ｐゴシック"/>
            <family val="3"/>
            <charset val="128"/>
          </rPr>
          <t xml:space="preserve">勤務時間が8時間を超える場合、入力ミスと表示されるので、訂正すること
</t>
        </r>
      </text>
    </comment>
    <comment ref="D43" authorId="3" shapeId="0" xr:uid="{7A8AC83A-61B5-469D-96AE-AF5F05F74868}">
      <text>
        <r>
          <rPr>
            <b/>
            <sz val="12"/>
            <color indexed="10"/>
            <rFont val="ＭＳ Ｐゴシック"/>
            <family val="3"/>
            <charset val="128"/>
          </rPr>
          <t>指導教員（教授）名</t>
        </r>
        <r>
          <rPr>
            <b/>
            <sz val="12"/>
            <color indexed="81"/>
            <rFont val="ＭＳ Ｐゴシック"/>
            <family val="3"/>
            <charset val="128"/>
          </rPr>
          <t>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医学部　学務課</author>
  </authors>
  <commentList>
    <comment ref="G3" authorId="0" shapeId="0" xr:uid="{00000000-0006-0000-0200-000001000000}">
      <text>
        <r>
          <rPr>
            <b/>
            <sz val="9"/>
            <color indexed="81"/>
            <rFont val="ＭＳ Ｐゴシック"/>
            <family val="3"/>
            <charset val="128"/>
          </rPr>
          <t>フリガナが違う時は、</t>
        </r>
        <r>
          <rPr>
            <b/>
            <sz val="9"/>
            <color indexed="10"/>
            <rFont val="ＭＳ Ｐゴシック"/>
            <family val="3"/>
            <charset val="128"/>
          </rPr>
          <t>手入力</t>
        </r>
        <r>
          <rPr>
            <b/>
            <sz val="9"/>
            <color indexed="81"/>
            <rFont val="ＭＳ Ｐゴシック"/>
            <family val="3"/>
            <charset val="128"/>
          </rPr>
          <t xml:space="preserve">
</t>
        </r>
      </text>
    </comment>
    <comment ref="C8" authorId="0" shapeId="0" xr:uid="{00000000-0006-0000-0200-000002000000}">
      <text>
        <r>
          <rPr>
            <b/>
            <sz val="9"/>
            <color indexed="81"/>
            <rFont val="ＭＳ Ｐゴシック"/>
            <family val="3"/>
            <charset val="128"/>
          </rPr>
          <t>時間帯の欄がエラー(FALSE)になる場合は</t>
        </r>
        <r>
          <rPr>
            <sz val="9"/>
            <color indexed="81"/>
            <rFont val="ＭＳ Ｐゴシック"/>
            <family val="3"/>
            <charset val="128"/>
          </rPr>
          <t>、</t>
        </r>
        <r>
          <rPr>
            <b/>
            <sz val="9"/>
            <color indexed="10"/>
            <rFont val="ＭＳ Ｐゴシック"/>
            <family val="3"/>
            <charset val="128"/>
          </rPr>
          <t>直接入力</t>
        </r>
        <r>
          <rPr>
            <sz val="9"/>
            <color indexed="81"/>
            <rFont val="ＭＳ Ｐゴシック"/>
            <family val="3"/>
            <charset val="128"/>
          </rPr>
          <t xml:space="preserve">
</t>
        </r>
      </text>
    </comment>
    <comment ref="J9" authorId="0" shapeId="0" xr:uid="{00000000-0006-0000-0200-000003000000}">
      <text>
        <r>
          <rPr>
            <b/>
            <sz val="10"/>
            <color indexed="81"/>
            <rFont val="ＭＳ Ｐゴシック"/>
            <family val="3"/>
            <charset val="128"/>
          </rPr>
          <t>必ず</t>
        </r>
        <r>
          <rPr>
            <b/>
            <u val="double"/>
            <sz val="10"/>
            <color indexed="10"/>
            <rFont val="ＭＳ Ｐゴシック"/>
            <family val="3"/>
            <charset val="128"/>
          </rPr>
          <t>0分</t>
        </r>
        <r>
          <rPr>
            <b/>
            <sz val="10"/>
            <color indexed="81"/>
            <rFont val="ＭＳ Ｐゴシック"/>
            <family val="3"/>
            <charset val="128"/>
          </rPr>
          <t>まで入力</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医学部　学務課</author>
  </authors>
  <commentList>
    <comment ref="C8" authorId="0" shapeId="0" xr:uid="{00000000-0006-0000-0300-000001000000}">
      <text>
        <r>
          <rPr>
            <b/>
            <sz val="9"/>
            <color indexed="81"/>
            <rFont val="ＭＳ Ｐゴシック"/>
            <family val="3"/>
            <charset val="128"/>
          </rPr>
          <t>時間帯の欄がエラー(FALSE)になる場合は</t>
        </r>
        <r>
          <rPr>
            <sz val="9"/>
            <color indexed="81"/>
            <rFont val="ＭＳ Ｐゴシック"/>
            <family val="3"/>
            <charset val="128"/>
          </rPr>
          <t>、</t>
        </r>
        <r>
          <rPr>
            <b/>
            <sz val="9"/>
            <color indexed="10"/>
            <rFont val="ＭＳ Ｐゴシック"/>
            <family val="3"/>
            <charset val="128"/>
          </rPr>
          <t>直接入力</t>
        </r>
        <r>
          <rPr>
            <sz val="9"/>
            <color indexed="81"/>
            <rFont val="ＭＳ Ｐゴシック"/>
            <family val="3"/>
            <charset val="128"/>
          </rPr>
          <t xml:space="preserve">
</t>
        </r>
      </text>
    </comment>
    <comment ref="J9" authorId="0" shapeId="0" xr:uid="{00000000-0006-0000-0300-000002000000}">
      <text>
        <r>
          <rPr>
            <b/>
            <sz val="10"/>
            <color indexed="81"/>
            <rFont val="ＭＳ Ｐゴシック"/>
            <family val="3"/>
            <charset val="128"/>
          </rPr>
          <t>必ず</t>
        </r>
        <r>
          <rPr>
            <b/>
            <u val="double"/>
            <sz val="10"/>
            <color indexed="10"/>
            <rFont val="ＭＳ Ｐゴシック"/>
            <family val="3"/>
            <charset val="128"/>
          </rPr>
          <t>0分</t>
        </r>
        <r>
          <rPr>
            <b/>
            <sz val="10"/>
            <color indexed="81"/>
            <rFont val="ＭＳ Ｐゴシック"/>
            <family val="3"/>
            <charset val="128"/>
          </rPr>
          <t>まで入力</t>
        </r>
        <r>
          <rPr>
            <sz val="9"/>
            <color indexed="81"/>
            <rFont val="ＭＳ Ｐ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医学部　学務課</author>
  </authors>
  <commentList>
    <comment ref="C8" authorId="0" shapeId="0" xr:uid="{00000000-0006-0000-0400-000001000000}">
      <text>
        <r>
          <rPr>
            <b/>
            <sz val="9"/>
            <color indexed="81"/>
            <rFont val="ＭＳ Ｐゴシック"/>
            <family val="3"/>
            <charset val="128"/>
          </rPr>
          <t>時間帯の欄がエラー(FALSE)になる場合は</t>
        </r>
        <r>
          <rPr>
            <sz val="9"/>
            <color indexed="81"/>
            <rFont val="ＭＳ Ｐゴシック"/>
            <family val="3"/>
            <charset val="128"/>
          </rPr>
          <t>、</t>
        </r>
        <r>
          <rPr>
            <b/>
            <sz val="9"/>
            <color indexed="10"/>
            <rFont val="ＭＳ Ｐゴシック"/>
            <family val="3"/>
            <charset val="128"/>
          </rPr>
          <t>直接入力</t>
        </r>
        <r>
          <rPr>
            <sz val="9"/>
            <color indexed="81"/>
            <rFont val="ＭＳ Ｐゴシック"/>
            <family val="3"/>
            <charset val="128"/>
          </rPr>
          <t xml:space="preserve">
</t>
        </r>
      </text>
    </comment>
    <comment ref="J9" authorId="0" shapeId="0" xr:uid="{00000000-0006-0000-0400-000002000000}">
      <text>
        <r>
          <rPr>
            <b/>
            <sz val="10"/>
            <color indexed="81"/>
            <rFont val="ＭＳ Ｐゴシック"/>
            <family val="3"/>
            <charset val="128"/>
          </rPr>
          <t>必ず</t>
        </r>
        <r>
          <rPr>
            <b/>
            <u val="double"/>
            <sz val="10"/>
            <color indexed="10"/>
            <rFont val="ＭＳ Ｐゴシック"/>
            <family val="3"/>
            <charset val="128"/>
          </rPr>
          <t>0分</t>
        </r>
        <r>
          <rPr>
            <b/>
            <sz val="10"/>
            <color indexed="81"/>
            <rFont val="ＭＳ Ｐゴシック"/>
            <family val="3"/>
            <charset val="128"/>
          </rPr>
          <t>まで入力</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医学部　学務課</author>
  </authors>
  <commentList>
    <comment ref="C8" authorId="0" shapeId="0" xr:uid="{00000000-0006-0000-0500-000001000000}">
      <text>
        <r>
          <rPr>
            <b/>
            <sz val="9"/>
            <color indexed="81"/>
            <rFont val="ＭＳ Ｐゴシック"/>
            <family val="3"/>
            <charset val="128"/>
          </rPr>
          <t>時間帯の欄がエラー(FALSE)になる場合は</t>
        </r>
        <r>
          <rPr>
            <sz val="9"/>
            <color indexed="81"/>
            <rFont val="ＭＳ Ｐゴシック"/>
            <family val="3"/>
            <charset val="128"/>
          </rPr>
          <t>、</t>
        </r>
        <r>
          <rPr>
            <b/>
            <sz val="9"/>
            <color indexed="10"/>
            <rFont val="ＭＳ Ｐゴシック"/>
            <family val="3"/>
            <charset val="128"/>
          </rPr>
          <t>直接入力</t>
        </r>
        <r>
          <rPr>
            <sz val="9"/>
            <color indexed="81"/>
            <rFont val="ＭＳ Ｐゴシック"/>
            <family val="3"/>
            <charset val="128"/>
          </rPr>
          <t xml:space="preserve">
</t>
        </r>
      </text>
    </comment>
    <comment ref="J9" authorId="0" shapeId="0" xr:uid="{00000000-0006-0000-0500-000002000000}">
      <text>
        <r>
          <rPr>
            <b/>
            <sz val="10"/>
            <color indexed="81"/>
            <rFont val="ＭＳ Ｐゴシック"/>
            <family val="3"/>
            <charset val="128"/>
          </rPr>
          <t>必ず</t>
        </r>
        <r>
          <rPr>
            <b/>
            <u val="double"/>
            <sz val="10"/>
            <color indexed="10"/>
            <rFont val="ＭＳ Ｐゴシック"/>
            <family val="3"/>
            <charset val="128"/>
          </rPr>
          <t>0分</t>
        </r>
        <r>
          <rPr>
            <b/>
            <sz val="10"/>
            <color indexed="81"/>
            <rFont val="ＭＳ Ｐゴシック"/>
            <family val="3"/>
            <charset val="128"/>
          </rPr>
          <t>まで入力</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医学部　学務課</author>
  </authors>
  <commentList>
    <comment ref="C8" authorId="0" shapeId="0" xr:uid="{00000000-0006-0000-0600-000001000000}">
      <text>
        <r>
          <rPr>
            <b/>
            <sz val="9"/>
            <color indexed="81"/>
            <rFont val="ＭＳ Ｐゴシック"/>
            <family val="3"/>
            <charset val="128"/>
          </rPr>
          <t>時間帯の欄がエラー(FALSE)になる場合は</t>
        </r>
        <r>
          <rPr>
            <sz val="9"/>
            <color indexed="81"/>
            <rFont val="ＭＳ Ｐゴシック"/>
            <family val="3"/>
            <charset val="128"/>
          </rPr>
          <t>、</t>
        </r>
        <r>
          <rPr>
            <b/>
            <sz val="9"/>
            <color indexed="10"/>
            <rFont val="ＭＳ Ｐゴシック"/>
            <family val="3"/>
            <charset val="128"/>
          </rPr>
          <t>直接入力</t>
        </r>
        <r>
          <rPr>
            <sz val="9"/>
            <color indexed="81"/>
            <rFont val="ＭＳ Ｐゴシック"/>
            <family val="3"/>
            <charset val="128"/>
          </rPr>
          <t xml:space="preserve">
</t>
        </r>
      </text>
    </comment>
    <comment ref="J9" authorId="0" shapeId="0" xr:uid="{00000000-0006-0000-0600-000002000000}">
      <text>
        <r>
          <rPr>
            <b/>
            <sz val="10"/>
            <color indexed="81"/>
            <rFont val="ＭＳ Ｐゴシック"/>
            <family val="3"/>
            <charset val="128"/>
          </rPr>
          <t>必ず</t>
        </r>
        <r>
          <rPr>
            <b/>
            <u val="double"/>
            <sz val="10"/>
            <color indexed="10"/>
            <rFont val="ＭＳ Ｐゴシック"/>
            <family val="3"/>
            <charset val="128"/>
          </rPr>
          <t>0分</t>
        </r>
        <r>
          <rPr>
            <b/>
            <sz val="10"/>
            <color indexed="81"/>
            <rFont val="ＭＳ Ｐゴシック"/>
            <family val="3"/>
            <charset val="128"/>
          </rPr>
          <t>まで入力</t>
        </r>
        <r>
          <rPr>
            <sz val="9"/>
            <color indexed="81"/>
            <rFont val="ＭＳ Ｐ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医学部　学務課</author>
  </authors>
  <commentList>
    <comment ref="C8" authorId="0" shapeId="0" xr:uid="{00000000-0006-0000-0700-000001000000}">
      <text>
        <r>
          <rPr>
            <b/>
            <sz val="9"/>
            <color indexed="81"/>
            <rFont val="ＭＳ Ｐゴシック"/>
            <family val="3"/>
            <charset val="128"/>
          </rPr>
          <t>時間帯の欄がエラー(FALSE)になる場合は</t>
        </r>
        <r>
          <rPr>
            <sz val="9"/>
            <color indexed="81"/>
            <rFont val="ＭＳ Ｐゴシック"/>
            <family val="3"/>
            <charset val="128"/>
          </rPr>
          <t>、</t>
        </r>
        <r>
          <rPr>
            <b/>
            <sz val="9"/>
            <color indexed="10"/>
            <rFont val="ＭＳ Ｐゴシック"/>
            <family val="3"/>
            <charset val="128"/>
          </rPr>
          <t>直接入力</t>
        </r>
        <r>
          <rPr>
            <sz val="9"/>
            <color indexed="81"/>
            <rFont val="ＭＳ Ｐゴシック"/>
            <family val="3"/>
            <charset val="128"/>
          </rPr>
          <t xml:space="preserve">
</t>
        </r>
      </text>
    </comment>
    <comment ref="J9" authorId="0" shapeId="0" xr:uid="{00000000-0006-0000-0700-000002000000}">
      <text>
        <r>
          <rPr>
            <b/>
            <sz val="10"/>
            <color indexed="81"/>
            <rFont val="ＭＳ Ｐゴシック"/>
            <family val="3"/>
            <charset val="128"/>
          </rPr>
          <t>必ず</t>
        </r>
        <r>
          <rPr>
            <b/>
            <u val="double"/>
            <sz val="10"/>
            <color indexed="10"/>
            <rFont val="ＭＳ Ｐゴシック"/>
            <family val="3"/>
            <charset val="128"/>
          </rPr>
          <t>0分</t>
        </r>
        <r>
          <rPr>
            <b/>
            <sz val="10"/>
            <color indexed="81"/>
            <rFont val="ＭＳ Ｐゴシック"/>
            <family val="3"/>
            <charset val="128"/>
          </rPr>
          <t>まで入力</t>
        </r>
        <r>
          <rPr>
            <sz val="9"/>
            <color indexed="81"/>
            <rFont val="ＭＳ Ｐゴシック"/>
            <family val="3"/>
            <charset val="128"/>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医学部　学務課</author>
  </authors>
  <commentList>
    <comment ref="C8" authorId="0" shapeId="0" xr:uid="{00000000-0006-0000-0800-000001000000}">
      <text>
        <r>
          <rPr>
            <b/>
            <sz val="9"/>
            <color indexed="81"/>
            <rFont val="ＭＳ Ｐゴシック"/>
            <family val="3"/>
            <charset val="128"/>
          </rPr>
          <t>時間帯の欄がエラー(FALSE)になる場合は</t>
        </r>
        <r>
          <rPr>
            <sz val="9"/>
            <color indexed="81"/>
            <rFont val="ＭＳ Ｐゴシック"/>
            <family val="3"/>
            <charset val="128"/>
          </rPr>
          <t>、</t>
        </r>
        <r>
          <rPr>
            <b/>
            <sz val="9"/>
            <color indexed="10"/>
            <rFont val="ＭＳ Ｐゴシック"/>
            <family val="3"/>
            <charset val="128"/>
          </rPr>
          <t>直接入力</t>
        </r>
        <r>
          <rPr>
            <sz val="9"/>
            <color indexed="81"/>
            <rFont val="ＭＳ Ｐゴシック"/>
            <family val="3"/>
            <charset val="128"/>
          </rPr>
          <t xml:space="preserve">
</t>
        </r>
      </text>
    </comment>
    <comment ref="J9" authorId="0" shapeId="0" xr:uid="{00000000-0006-0000-0800-000002000000}">
      <text>
        <r>
          <rPr>
            <b/>
            <sz val="10"/>
            <color indexed="81"/>
            <rFont val="ＭＳ Ｐゴシック"/>
            <family val="3"/>
            <charset val="128"/>
          </rPr>
          <t>必ず</t>
        </r>
        <r>
          <rPr>
            <b/>
            <u val="double"/>
            <sz val="10"/>
            <color indexed="10"/>
            <rFont val="ＭＳ Ｐゴシック"/>
            <family val="3"/>
            <charset val="128"/>
          </rPr>
          <t>0分</t>
        </r>
        <r>
          <rPr>
            <b/>
            <sz val="10"/>
            <color indexed="81"/>
            <rFont val="ＭＳ Ｐゴシック"/>
            <family val="3"/>
            <charset val="128"/>
          </rPr>
          <t>まで入力</t>
        </r>
        <r>
          <rPr>
            <sz val="9"/>
            <color indexed="81"/>
            <rFont val="ＭＳ Ｐゴシック"/>
            <family val="3"/>
            <charset val="128"/>
          </rPr>
          <t xml:space="preserve">
</t>
        </r>
      </text>
    </comment>
  </commentList>
</comments>
</file>

<file path=xl/sharedStrings.xml><?xml version="1.0" encoding="utf-8"?>
<sst xmlns="http://schemas.openxmlformats.org/spreadsheetml/2006/main" count="391" uniqueCount="56">
  <si>
    <t>日</t>
    <rPh sb="0" eb="1">
      <t>ニチ</t>
    </rPh>
    <phoneticPr fontId="1"/>
  </si>
  <si>
    <t>曜日</t>
    <rPh sb="0" eb="2">
      <t>ヨウビ</t>
    </rPh>
    <phoneticPr fontId="1"/>
  </si>
  <si>
    <t>研究テーマ</t>
    <phoneticPr fontId="1"/>
  </si>
  <si>
    <t>金</t>
    <rPh sb="0" eb="1">
      <t>キン</t>
    </rPh>
    <phoneticPr fontId="1"/>
  </si>
  <si>
    <t>時間帯</t>
    <rPh sb="0" eb="3">
      <t>ジカンタイ</t>
    </rPh>
    <phoneticPr fontId="1"/>
  </si>
  <si>
    <t>木</t>
    <rPh sb="0" eb="1">
      <t>モク</t>
    </rPh>
    <phoneticPr fontId="1"/>
  </si>
  <si>
    <t>休憩時間</t>
    <rPh sb="0" eb="2">
      <t>キュウケイ</t>
    </rPh>
    <rPh sb="2" eb="4">
      <t>ジカン</t>
    </rPh>
    <phoneticPr fontId="1"/>
  </si>
  <si>
    <t>月</t>
    <rPh sb="0" eb="1">
      <t>ツキ</t>
    </rPh>
    <phoneticPr fontId="1"/>
  </si>
  <si>
    <t>日</t>
    <rPh sb="0" eb="1">
      <t>ヒ</t>
    </rPh>
    <phoneticPr fontId="1"/>
  </si>
  <si>
    <t>時</t>
    <rPh sb="0" eb="1">
      <t>トキ</t>
    </rPh>
    <phoneticPr fontId="1"/>
  </si>
  <si>
    <t>分</t>
    <rPh sb="0" eb="1">
      <t>フン</t>
    </rPh>
    <phoneticPr fontId="1"/>
  </si>
  <si>
    <t>時間数</t>
    <rPh sb="0" eb="2">
      <t>ジカン</t>
    </rPh>
    <rPh sb="2" eb="3">
      <t>スウ</t>
    </rPh>
    <phoneticPr fontId="1"/>
  </si>
  <si>
    <t>備　　考</t>
    <rPh sb="0" eb="1">
      <t>ソナエ</t>
    </rPh>
    <rPh sb="3" eb="4">
      <t>コウ</t>
    </rPh>
    <phoneticPr fontId="1"/>
  </si>
  <si>
    <t>備　　　考</t>
    <rPh sb="0" eb="1">
      <t>ソナエ</t>
    </rPh>
    <rPh sb="4" eb="5">
      <t>コウ</t>
    </rPh>
    <phoneticPr fontId="1"/>
  </si>
  <si>
    <t>時　間</t>
    <phoneticPr fontId="1"/>
  </si>
  <si>
    <t>水</t>
    <rPh sb="0" eb="1">
      <t>スイ</t>
    </rPh>
    <phoneticPr fontId="1"/>
  </si>
  <si>
    <t>氏　　名</t>
    <rPh sb="0" eb="1">
      <t>シ</t>
    </rPh>
    <rPh sb="3" eb="4">
      <t>メイ</t>
    </rPh>
    <phoneticPr fontId="1"/>
  </si>
  <si>
    <t>火</t>
    <rPh sb="0" eb="1">
      <t>カ</t>
    </rPh>
    <phoneticPr fontId="1"/>
  </si>
  <si>
    <t>時間</t>
    <rPh sb="0" eb="2">
      <t>ジカン</t>
    </rPh>
    <phoneticPr fontId="1"/>
  </si>
  <si>
    <t>総時間数</t>
    <rPh sb="0" eb="1">
      <t>ソウ</t>
    </rPh>
    <rPh sb="1" eb="3">
      <t>ジカン</t>
    </rPh>
    <rPh sb="3" eb="4">
      <t>スウ</t>
    </rPh>
    <phoneticPr fontId="1"/>
  </si>
  <si>
    <t>学籍番号</t>
    <rPh sb="0" eb="2">
      <t>ガクセキ</t>
    </rPh>
    <rPh sb="2" eb="4">
      <t>バンゴウ</t>
    </rPh>
    <phoneticPr fontId="1"/>
  </si>
  <si>
    <t>時　間　帯</t>
    <rPh sb="0" eb="1">
      <t>トキ</t>
    </rPh>
    <rPh sb="2" eb="3">
      <t>アイダ</t>
    </rPh>
    <rPh sb="4" eb="5">
      <t>タイ</t>
    </rPh>
    <phoneticPr fontId="1"/>
  </si>
  <si>
    <t>月計</t>
    <rPh sb="0" eb="1">
      <t>ツキ</t>
    </rPh>
    <rPh sb="1" eb="2">
      <t>ケイ</t>
    </rPh>
    <phoneticPr fontId="1"/>
  </si>
  <si>
    <t>フリガナ</t>
    <phoneticPr fontId="1"/>
  </si>
  <si>
    <t>月</t>
    <phoneticPr fontId="1"/>
  </si>
  <si>
    <t>火</t>
    <phoneticPr fontId="1"/>
  </si>
  <si>
    <t>神戸　太郎</t>
    <rPh sb="0" eb="2">
      <t>コウベ</t>
    </rPh>
    <rPh sb="3" eb="5">
      <t>タロウ</t>
    </rPh>
    <phoneticPr fontId="1"/>
  </si>
  <si>
    <t>月</t>
    <rPh sb="0" eb="1">
      <t>ゲツ</t>
    </rPh>
    <phoneticPr fontId="1"/>
  </si>
  <si>
    <t>フリガナ</t>
    <phoneticPr fontId="1"/>
  </si>
  <si>
    <t>金</t>
  </si>
  <si>
    <t>月</t>
  </si>
  <si>
    <t>木</t>
  </si>
  <si>
    <t>火</t>
  </si>
  <si>
    <t>水</t>
  </si>
  <si>
    <t>金</t>
    <phoneticPr fontId="1"/>
  </si>
  <si>
    <t>RA印</t>
    <rPh sb="2" eb="3">
      <t>イン</t>
    </rPh>
    <phoneticPr fontId="1"/>
  </si>
  <si>
    <t>リサーチ・アシスタント出勤簿</t>
    <rPh sb="11" eb="14">
      <t>シュッキンボ</t>
    </rPh>
    <phoneticPr fontId="1"/>
  </si>
  <si>
    <t>リサーチ・アシスタント出勤簿　（記入例）</t>
    <rPh sb="11" eb="13">
      <t>シュッキン</t>
    </rPh>
    <rPh sb="13" eb="14">
      <t>ボ</t>
    </rPh>
    <rPh sb="16" eb="18">
      <t>キニュウ</t>
    </rPh>
    <rPh sb="18" eb="19">
      <t>レイ</t>
    </rPh>
    <phoneticPr fontId="1"/>
  </si>
  <si>
    <t>068D505M</t>
    <phoneticPr fontId="1"/>
  </si>
  <si>
    <t>研究テーマを記入</t>
    <phoneticPr fontId="1"/>
  </si>
  <si>
    <t>時間帯</t>
    <rPh sb="0" eb="2">
      <t>ジカン</t>
    </rPh>
    <rPh sb="2" eb="3">
      <t>タイ</t>
    </rPh>
    <phoneticPr fontId="1"/>
  </si>
  <si>
    <t>R.A.印</t>
    <rPh sb="4" eb="5">
      <t>イン</t>
    </rPh>
    <phoneticPr fontId="1"/>
  </si>
  <si>
    <t>仕事内容</t>
    <rPh sb="0" eb="2">
      <t>シゴト</t>
    </rPh>
    <rPh sb="2" eb="4">
      <t>ナイヨウ</t>
    </rPh>
    <phoneticPr fontId="1"/>
  </si>
  <si>
    <t>細胞実験</t>
    <rPh sb="0" eb="2">
      <t>サイボウ</t>
    </rPh>
    <rPh sb="2" eb="4">
      <t>ジッケン</t>
    </rPh>
    <phoneticPr fontId="1"/>
  </si>
  <si>
    <t>実験データ整理</t>
    <rPh sb="0" eb="2">
      <t>ジッケン</t>
    </rPh>
    <rPh sb="5" eb="7">
      <t>セイリ</t>
    </rPh>
    <phoneticPr fontId="1"/>
  </si>
  <si>
    <t>マウス飼育</t>
    <rPh sb="3" eb="5">
      <t>シイク</t>
    </rPh>
    <phoneticPr fontId="1"/>
  </si>
  <si>
    <t>木</t>
    <phoneticPr fontId="1"/>
  </si>
  <si>
    <t>合計</t>
    <rPh sb="0" eb="1">
      <t>ゴウ</t>
    </rPh>
    <rPh sb="1" eb="2">
      <t>ケイ</t>
    </rPh>
    <phoneticPr fontId="1"/>
  </si>
  <si>
    <t>時間</t>
    <phoneticPr fontId="1"/>
  </si>
  <si>
    <t>指導教員名</t>
    <rPh sb="0" eb="2">
      <t>シドウ</t>
    </rPh>
    <rPh sb="2" eb="4">
      <t>キョウイン</t>
    </rPh>
    <rPh sb="4" eb="5">
      <t>メイ</t>
    </rPh>
    <phoneticPr fontId="1"/>
  </si>
  <si>
    <t>※　上記時間帯について作業に従事したことを確認しました。
　　又上記時間帯は当人の授業等に重複していないことを確認しました。</t>
    <phoneticPr fontId="1"/>
  </si>
  <si>
    <t>指導教員</t>
    <rPh sb="0" eb="2">
      <t>シドウ</t>
    </rPh>
    <rPh sb="2" eb="4">
      <t>キョウイン</t>
    </rPh>
    <phoneticPr fontId="1"/>
  </si>
  <si>
    <t>：氏名</t>
    <rPh sb="1" eb="3">
      <t>シメイ</t>
    </rPh>
    <phoneticPr fontId="1"/>
  </si>
  <si>
    <t>印</t>
    <rPh sb="0" eb="1">
      <t>イン</t>
    </rPh>
    <phoneticPr fontId="1"/>
  </si>
  <si>
    <t>医科学専攻教務学生係長確認：</t>
    <rPh sb="0" eb="3">
      <t>イカガク</t>
    </rPh>
    <rPh sb="3" eb="5">
      <t>センコウ</t>
    </rPh>
    <rPh sb="5" eb="7">
      <t>キョウム</t>
    </rPh>
    <rPh sb="7" eb="9">
      <t>ガクセイ</t>
    </rPh>
    <rPh sb="9" eb="11">
      <t>カカリチョウ</t>
    </rPh>
    <rPh sb="11" eb="13">
      <t>カクニン</t>
    </rPh>
    <phoneticPr fontId="1"/>
  </si>
  <si>
    <t>労働時間管理員：</t>
    <rPh sb="0" eb="2">
      <t>ロウドウ</t>
    </rPh>
    <rPh sb="2" eb="4">
      <t>ジカン</t>
    </rPh>
    <rPh sb="4" eb="6">
      <t>カンリ</t>
    </rPh>
    <rPh sb="6" eb="7">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</si>
</sst>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u/>
      <sz val="11"/>
      <name val="ＭＳ 明朝"/>
      <family val="1"/>
      <charset val="128"/>
    </font>
    <font>
      <sz val="9"/>
      <color indexed="81"/>
      <name val="ＭＳ Ｐゴシック"/>
      <family val="3"/>
      <charset val="128"/>
    </font>
    <font>
      <b/>
      <sz val="9"/>
      <color indexed="81"/>
      <name val="ＭＳ Ｐゴシック"/>
      <family val="3"/>
      <charset val="128"/>
    </font>
    <font>
      <sz val="10"/>
      <name val="ＭＳ 明朝"/>
      <family val="1"/>
      <charset val="128"/>
    </font>
    <font>
      <sz val="9"/>
      <name val="ＭＳ 明朝"/>
      <family val="1"/>
      <charset val="128"/>
    </font>
    <font>
      <b/>
      <sz val="9"/>
      <color indexed="10"/>
      <name val="ＭＳ Ｐゴシック"/>
      <family val="3"/>
      <charset val="128"/>
    </font>
    <font>
      <b/>
      <sz val="10"/>
      <color indexed="81"/>
      <name val="ＭＳ Ｐゴシック"/>
      <family val="3"/>
      <charset val="128"/>
    </font>
    <font>
      <b/>
      <u val="double"/>
      <sz val="10"/>
      <color indexed="10"/>
      <name val="ＭＳ Ｐゴシック"/>
      <family val="3"/>
      <charset val="128"/>
    </font>
    <font>
      <sz val="11"/>
      <color indexed="10"/>
      <name val="ＭＳ 明朝"/>
      <family val="1"/>
      <charset val="128"/>
    </font>
    <font>
      <sz val="10"/>
      <color indexed="10"/>
      <name val="ＭＳ 明朝"/>
      <family val="1"/>
      <charset val="128"/>
    </font>
    <font>
      <b/>
      <sz val="11"/>
      <color indexed="10"/>
      <name val="ＭＳ 明朝"/>
      <family val="1"/>
      <charset val="128"/>
    </font>
    <font>
      <sz val="11"/>
      <color rgb="FFFF0000"/>
      <name val="ＭＳ 明朝"/>
      <family val="1"/>
      <charset val="128"/>
    </font>
    <font>
      <b/>
      <sz val="10"/>
      <color indexed="53"/>
      <name val="ＭＳ Ｐゴシック"/>
      <family val="3"/>
      <charset val="128"/>
    </font>
    <font>
      <b/>
      <sz val="9"/>
      <color indexed="53"/>
      <name val="ＭＳ Ｐゴシック"/>
      <family val="3"/>
      <charset val="128"/>
    </font>
    <font>
      <b/>
      <sz val="12"/>
      <color indexed="10"/>
      <name val="ＭＳ Ｐゴシック"/>
      <family val="3"/>
      <charset val="128"/>
    </font>
    <font>
      <b/>
      <sz val="12"/>
      <color indexed="81"/>
      <name val="ＭＳ Ｐゴシック"/>
      <family val="3"/>
      <charset val="128"/>
    </font>
  </fonts>
  <fills count="13">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indexed="36"/>
        <bgColor indexed="64"/>
      </patternFill>
    </fill>
    <fill>
      <patternFill patternType="solid">
        <fgColor indexed="45"/>
        <bgColor indexed="64"/>
      </patternFill>
    </fill>
    <fill>
      <patternFill patternType="solid">
        <fgColor indexed="42"/>
        <bgColor indexed="26"/>
      </patternFill>
    </fill>
    <fill>
      <patternFill patternType="solid">
        <fgColor indexed="34"/>
        <bgColor indexed="64"/>
      </patternFill>
    </fill>
    <fill>
      <patternFill patternType="solid">
        <fgColor indexed="31"/>
        <bgColor indexed="64"/>
      </patternFill>
    </fill>
    <fill>
      <patternFill patternType="solid">
        <fgColor indexed="43"/>
        <bgColor indexed="26"/>
      </patternFill>
    </fill>
  </fills>
  <borders count="10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tted">
        <color indexed="64"/>
      </bottom>
      <diagonal/>
    </border>
    <border>
      <left style="medium">
        <color indexed="64"/>
      </left>
      <right/>
      <top/>
      <bottom style="medium">
        <color indexed="64"/>
      </bottom>
      <diagonal/>
    </border>
    <border>
      <left/>
      <right/>
      <top style="thin">
        <color indexed="64"/>
      </top>
      <bottom style="dotted">
        <color indexed="64"/>
      </bottom>
      <diagonal/>
    </border>
    <border>
      <left/>
      <right/>
      <top/>
      <bottom style="medium">
        <color indexed="64"/>
      </bottom>
      <diagonal/>
    </border>
    <border>
      <left/>
      <right style="medium">
        <color indexed="64"/>
      </right>
      <top style="thin">
        <color indexed="64"/>
      </top>
      <bottom style="dotted">
        <color indexed="64"/>
      </bottom>
      <diagonal/>
    </border>
    <border>
      <left/>
      <right style="medium">
        <color indexed="64"/>
      </right>
      <top/>
      <bottom/>
      <diagonal/>
    </border>
    <border>
      <left/>
      <right style="medium">
        <color indexed="64"/>
      </right>
      <top/>
      <bottom style="medium">
        <color indexed="64"/>
      </bottom>
      <diagonal/>
    </border>
    <border>
      <left style="double">
        <color indexed="64"/>
      </left>
      <right/>
      <top style="thin">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dotted">
        <color indexed="64"/>
      </bottom>
      <diagonal/>
    </border>
    <border>
      <left style="hair">
        <color indexed="64"/>
      </left>
      <right/>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hair">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double">
        <color indexed="64"/>
      </left>
      <right/>
      <top/>
      <bottom style="thin">
        <color indexed="64"/>
      </bottom>
      <diagonal/>
    </border>
    <border>
      <left style="double">
        <color indexed="64"/>
      </left>
      <right/>
      <top style="dotted">
        <color indexed="64"/>
      </top>
      <bottom style="medium">
        <color indexed="64"/>
      </bottom>
      <diagonal/>
    </border>
    <border>
      <left style="medium">
        <color indexed="64"/>
      </left>
      <right style="thin">
        <color indexed="64"/>
      </right>
      <top/>
      <bottom style="medium">
        <color indexed="64"/>
      </bottom>
      <diagonal/>
    </border>
    <border>
      <left style="hair">
        <color indexed="64"/>
      </left>
      <right/>
      <top/>
      <bottom/>
      <diagonal/>
    </border>
    <border>
      <left style="hair">
        <color indexed="64"/>
      </left>
      <right/>
      <top/>
      <bottom style="medium">
        <color indexed="64"/>
      </bottom>
      <diagonal/>
    </border>
    <border>
      <left style="medium">
        <color indexed="64"/>
      </left>
      <right/>
      <top style="dotted">
        <color indexed="64"/>
      </top>
      <bottom/>
      <diagonal/>
    </border>
    <border>
      <left/>
      <right/>
      <top style="dotted">
        <color indexed="64"/>
      </top>
      <bottom/>
      <diagonal/>
    </border>
    <border>
      <left style="hair">
        <color indexed="64"/>
      </left>
      <right/>
      <top style="dotted">
        <color indexed="64"/>
      </top>
      <bottom/>
      <diagonal/>
    </border>
    <border>
      <left style="double">
        <color indexed="64"/>
      </left>
      <right/>
      <top style="dotted">
        <color indexed="64"/>
      </top>
      <bottom/>
      <diagonal/>
    </border>
    <border>
      <left/>
      <right style="medium">
        <color indexed="64"/>
      </right>
      <top style="dotted">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right style="hair">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double">
        <color indexed="64"/>
      </left>
      <right/>
      <top/>
      <bottom/>
      <diagonal/>
    </border>
    <border>
      <left/>
      <right style="thin">
        <color indexed="64"/>
      </right>
      <top/>
      <bottom style="hair">
        <color indexed="64"/>
      </bottom>
      <diagonal/>
    </border>
    <border>
      <left/>
      <right style="thin">
        <color indexed="64"/>
      </right>
      <top style="hair">
        <color indexed="64"/>
      </top>
      <bottom/>
      <diagonal/>
    </border>
    <border>
      <left style="double">
        <color indexed="64"/>
      </left>
      <right/>
      <top/>
      <bottom style="medium">
        <color indexed="64"/>
      </bottom>
      <diagonal/>
    </border>
  </borders>
  <cellStyleXfs count="1">
    <xf numFmtId="0" fontId="0" fillId="0" borderId="0">
      <alignment vertical="center"/>
    </xf>
  </cellStyleXfs>
  <cellXfs count="244">
    <xf numFmtId="0" fontId="0" fillId="0" borderId="0" xfId="0">
      <alignment vertical="center"/>
    </xf>
    <xf numFmtId="0" fontId="3" fillId="0" borderId="0" xfId="0" applyFont="1">
      <alignment vertical="center"/>
    </xf>
    <xf numFmtId="0" fontId="4" fillId="0" borderId="0" xfId="0" applyFont="1">
      <alignment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lignment vertical="center"/>
    </xf>
    <xf numFmtId="0" fontId="3" fillId="0" borderId="0" xfId="0" applyFont="1" applyAlignment="1">
      <alignment vertical="center"/>
    </xf>
    <xf numFmtId="0" fontId="3" fillId="0" borderId="0" xfId="0" applyFont="1" applyBorder="1">
      <alignment vertical="center"/>
    </xf>
    <xf numFmtId="0" fontId="0" fillId="0" borderId="0" xfId="0" applyAlignment="1">
      <alignment horizontal="center" vertical="center"/>
    </xf>
    <xf numFmtId="0" fontId="7" fillId="0" borderId="4" xfId="0" applyFont="1" applyBorder="1">
      <alignment vertical="center"/>
    </xf>
    <xf numFmtId="0" fontId="8" fillId="0" borderId="5" xfId="0"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21" fontId="3" fillId="0" borderId="0" xfId="0" applyNumberFormat="1" applyFont="1">
      <alignment vertical="center"/>
    </xf>
    <xf numFmtId="0" fontId="3" fillId="2" borderId="6" xfId="0" applyFont="1" applyFill="1" applyBorder="1">
      <alignment vertical="center"/>
    </xf>
    <xf numFmtId="0" fontId="3" fillId="0" borderId="7" xfId="0" applyFont="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2" borderId="10" xfId="0" applyFont="1" applyFill="1" applyBorder="1">
      <alignment vertical="center"/>
    </xf>
    <xf numFmtId="0" fontId="3" fillId="2" borderId="7" xfId="0" applyFont="1" applyFill="1" applyBorder="1">
      <alignment vertical="center"/>
    </xf>
    <xf numFmtId="0" fontId="3" fillId="2" borderId="11" xfId="0" applyFont="1" applyFill="1" applyBorder="1">
      <alignment vertical="center"/>
    </xf>
    <xf numFmtId="0" fontId="3" fillId="3" borderId="12" xfId="0" applyFont="1" applyFill="1" applyBorder="1">
      <alignment vertical="center"/>
    </xf>
    <xf numFmtId="0" fontId="3" fillId="3" borderId="13" xfId="0" applyFont="1" applyFill="1" applyBorder="1">
      <alignment vertical="center"/>
    </xf>
    <xf numFmtId="0" fontId="3" fillId="4" borderId="12" xfId="0" applyFont="1" applyFill="1" applyBorder="1">
      <alignment vertical="center"/>
    </xf>
    <xf numFmtId="0" fontId="3" fillId="4" borderId="8" xfId="0" applyFont="1" applyFill="1" applyBorder="1">
      <alignment vertical="center"/>
    </xf>
    <xf numFmtId="0" fontId="3" fillId="4" borderId="13" xfId="0" applyFont="1" applyFill="1" applyBorder="1">
      <alignment vertical="center"/>
    </xf>
    <xf numFmtId="0" fontId="3" fillId="5" borderId="17" xfId="0" applyFont="1" applyFill="1" applyBorder="1">
      <alignment vertical="center"/>
    </xf>
    <xf numFmtId="0" fontId="3" fillId="3" borderId="14" xfId="0" applyFont="1" applyFill="1" applyBorder="1">
      <alignment vertical="center"/>
    </xf>
    <xf numFmtId="0" fontId="3" fillId="3" borderId="15" xfId="0" applyFont="1" applyFill="1" applyBorder="1">
      <alignment vertical="center"/>
    </xf>
    <xf numFmtId="0" fontId="3" fillId="3" borderId="16" xfId="0" applyFont="1" applyFill="1" applyBorder="1">
      <alignment vertical="center"/>
    </xf>
    <xf numFmtId="0" fontId="7" fillId="0" borderId="4" xfId="0" applyFont="1" applyBorder="1" applyAlignment="1">
      <alignment vertical="center" shrinkToFit="1"/>
    </xf>
    <xf numFmtId="0" fontId="3" fillId="2" borderId="18" xfId="0" applyFont="1" applyFill="1" applyBorder="1">
      <alignment vertical="center"/>
    </xf>
    <xf numFmtId="0" fontId="3" fillId="2" borderId="19" xfId="0" applyFont="1" applyFill="1" applyBorder="1">
      <alignment vertical="center"/>
    </xf>
    <xf numFmtId="0" fontId="3" fillId="5" borderId="19" xfId="0" applyFont="1" applyFill="1" applyBorder="1">
      <alignment vertical="center"/>
    </xf>
    <xf numFmtId="0" fontId="3" fillId="6" borderId="19" xfId="0" applyFont="1" applyFill="1" applyBorder="1">
      <alignment vertical="center"/>
    </xf>
    <xf numFmtId="0" fontId="3" fillId="2" borderId="20" xfId="0" applyFont="1" applyFill="1" applyBorder="1">
      <alignment vertical="center"/>
    </xf>
    <xf numFmtId="0" fontId="3" fillId="2" borderId="8" xfId="0" applyFont="1" applyFill="1" applyBorder="1">
      <alignment vertical="center"/>
    </xf>
    <xf numFmtId="0" fontId="3" fillId="5" borderId="8" xfId="0" applyFont="1" applyFill="1" applyBorder="1">
      <alignment vertical="center"/>
    </xf>
    <xf numFmtId="0" fontId="3" fillId="6" borderId="8" xfId="0" applyFont="1" applyFill="1" applyBorder="1">
      <alignment vertical="center"/>
    </xf>
    <xf numFmtId="0" fontId="3" fillId="0" borderId="21" xfId="0" applyFont="1" applyBorder="1">
      <alignment vertical="center"/>
    </xf>
    <xf numFmtId="0" fontId="3" fillId="0" borderId="22" xfId="0" applyFont="1" applyFill="1" applyBorder="1" applyAlignment="1">
      <alignment horizontal="center" vertical="center"/>
    </xf>
    <xf numFmtId="0" fontId="3" fillId="2" borderId="23" xfId="0" applyFont="1" applyFill="1" applyBorder="1">
      <alignment vertical="center"/>
    </xf>
    <xf numFmtId="0" fontId="3" fillId="2" borderId="24" xfId="0" applyFont="1" applyFill="1" applyBorder="1">
      <alignment vertical="center"/>
    </xf>
    <xf numFmtId="0" fontId="3" fillId="0" borderId="22" xfId="0" applyFont="1" applyBorder="1" applyAlignment="1">
      <alignment horizontal="center" vertical="center"/>
    </xf>
    <xf numFmtId="0" fontId="3" fillId="5" borderId="23" xfId="0" applyFont="1" applyFill="1" applyBorder="1">
      <alignment vertical="center"/>
    </xf>
    <xf numFmtId="0" fontId="3" fillId="3" borderId="8" xfId="0" applyFont="1" applyFill="1" applyBorder="1">
      <alignment vertical="center"/>
    </xf>
    <xf numFmtId="0" fontId="3" fillId="5" borderId="24" xfId="0" applyFont="1" applyFill="1" applyBorder="1">
      <alignment vertical="center"/>
    </xf>
    <xf numFmtId="0" fontId="3" fillId="3" borderId="9" xfId="0" applyFont="1" applyFill="1" applyBorder="1">
      <alignment vertical="center"/>
    </xf>
    <xf numFmtId="0" fontId="3" fillId="2" borderId="25" xfId="0" applyFont="1" applyFill="1" applyBorder="1">
      <alignment vertical="center"/>
    </xf>
    <xf numFmtId="0" fontId="3" fillId="4" borderId="26" xfId="0" applyFont="1" applyFill="1" applyBorder="1">
      <alignment vertical="center"/>
    </xf>
    <xf numFmtId="0" fontId="3" fillId="2" borderId="27" xfId="0" applyFont="1" applyFill="1" applyBorder="1">
      <alignment vertical="center"/>
    </xf>
    <xf numFmtId="0" fontId="3" fillId="3" borderId="26" xfId="0" applyFont="1" applyFill="1" applyBorder="1">
      <alignment vertical="center"/>
    </xf>
    <xf numFmtId="0" fontId="3" fillId="5" borderId="27" xfId="0" applyFont="1" applyFill="1" applyBorder="1">
      <alignment vertical="center"/>
    </xf>
    <xf numFmtId="0" fontId="3" fillId="3" borderId="28" xfId="0" applyFont="1" applyFill="1" applyBorder="1">
      <alignment vertical="center"/>
    </xf>
    <xf numFmtId="0" fontId="3" fillId="4" borderId="12" xfId="0" applyNumberFormat="1" applyFont="1" applyFill="1" applyBorder="1">
      <alignment vertical="center"/>
    </xf>
    <xf numFmtId="0" fontId="3" fillId="0" borderId="29" xfId="0" applyFont="1" applyBorder="1" applyAlignment="1">
      <alignment horizontal="center" vertical="center"/>
    </xf>
    <xf numFmtId="0" fontId="3" fillId="5" borderId="29" xfId="0" applyFont="1" applyFill="1" applyBorder="1">
      <alignment vertical="center"/>
    </xf>
    <xf numFmtId="0" fontId="3" fillId="5" borderId="30" xfId="0" applyFont="1" applyFill="1" applyBorder="1">
      <alignment vertical="center"/>
    </xf>
    <xf numFmtId="0" fontId="3" fillId="0" borderId="0" xfId="0" applyFont="1" applyFill="1" applyBorder="1" applyAlignment="1">
      <alignment horizontal="center" vertical="center"/>
    </xf>
    <xf numFmtId="0" fontId="12" fillId="0" borderId="0" xfId="0" applyFont="1" applyFill="1" applyBorder="1">
      <alignment vertical="center"/>
    </xf>
    <xf numFmtId="0" fontId="8" fillId="0" borderId="0" xfId="0" applyFont="1" applyFill="1" applyBorder="1" applyAlignment="1">
      <alignment horizontal="center" vertical="center"/>
    </xf>
    <xf numFmtId="0" fontId="13" fillId="0" borderId="0" xfId="0" applyFont="1" applyFill="1" applyBorder="1">
      <alignment vertical="center"/>
    </xf>
    <xf numFmtId="0" fontId="12" fillId="0" borderId="0" xfId="0" applyFont="1" applyFill="1" applyBorder="1" applyAlignment="1">
      <alignment vertical="center" wrapText="1"/>
    </xf>
    <xf numFmtId="0" fontId="7" fillId="0" borderId="0" xfId="0" applyFont="1" applyAlignment="1">
      <alignment horizontal="right" vertical="center"/>
    </xf>
    <xf numFmtId="0" fontId="3" fillId="0" borderId="31" xfId="0" applyFont="1" applyBorder="1">
      <alignment vertical="center"/>
    </xf>
    <xf numFmtId="0" fontId="3" fillId="2" borderId="32" xfId="0" applyFont="1" applyFill="1" applyBorder="1">
      <alignment vertical="center"/>
    </xf>
    <xf numFmtId="0" fontId="3" fillId="2" borderId="33" xfId="0" applyFont="1" applyFill="1" applyBorder="1">
      <alignment vertical="center"/>
    </xf>
    <xf numFmtId="0" fontId="3" fillId="5" borderId="32" xfId="0" applyFont="1" applyFill="1" applyBorder="1">
      <alignment vertical="center"/>
    </xf>
    <xf numFmtId="0" fontId="3" fillId="5" borderId="33" xfId="0" applyFont="1" applyFill="1" applyBorder="1">
      <alignment vertical="center"/>
    </xf>
    <xf numFmtId="0" fontId="8" fillId="0" borderId="0" xfId="0" applyFont="1" applyAlignment="1">
      <alignment horizontal="center" vertical="center"/>
    </xf>
    <xf numFmtId="0" fontId="4" fillId="0" borderId="0" xfId="0" applyFont="1" applyAlignment="1">
      <alignment vertical="center"/>
    </xf>
    <xf numFmtId="0" fontId="3" fillId="2" borderId="34" xfId="0" applyFont="1" applyFill="1" applyBorder="1">
      <alignment vertical="center"/>
    </xf>
    <xf numFmtId="0" fontId="3" fillId="4" borderId="35" xfId="0" applyFont="1" applyFill="1" applyBorder="1">
      <alignment vertical="center"/>
    </xf>
    <xf numFmtId="0" fontId="3" fillId="2" borderId="36" xfId="0" applyFont="1" applyFill="1" applyBorder="1">
      <alignment vertical="center"/>
    </xf>
    <xf numFmtId="0" fontId="3" fillId="5" borderId="37" xfId="0" applyFont="1" applyFill="1" applyBorder="1">
      <alignment vertical="center"/>
    </xf>
    <xf numFmtId="0" fontId="3" fillId="3" borderId="35" xfId="0" applyFont="1" applyFill="1" applyBorder="1">
      <alignment vertical="center"/>
    </xf>
    <xf numFmtId="0" fontId="3" fillId="5" borderId="36" xfId="0" applyFont="1" applyFill="1" applyBorder="1">
      <alignment vertical="center"/>
    </xf>
    <xf numFmtId="0" fontId="3" fillId="3" borderId="38" xfId="0" applyFont="1" applyFill="1" applyBorder="1">
      <alignment vertical="center"/>
    </xf>
    <xf numFmtId="0" fontId="0" fillId="0" borderId="0" xfId="0" applyAlignment="1">
      <alignment horizontal="center" vertical="center"/>
    </xf>
    <xf numFmtId="0" fontId="15" fillId="5" borderId="17" xfId="0" applyFont="1" applyFill="1" applyBorder="1">
      <alignment vertical="center"/>
    </xf>
    <xf numFmtId="0" fontId="15" fillId="3" borderId="12" xfId="0" applyFont="1" applyFill="1" applyBorder="1">
      <alignment vertical="center"/>
    </xf>
    <xf numFmtId="0" fontId="15" fillId="5" borderId="23" xfId="0" applyFont="1" applyFill="1" applyBorder="1">
      <alignment vertical="center"/>
    </xf>
    <xf numFmtId="0" fontId="15" fillId="3" borderId="14" xfId="0" applyFont="1" applyFill="1" applyBorder="1">
      <alignment vertical="center"/>
    </xf>
    <xf numFmtId="0" fontId="3" fillId="4" borderId="0" xfId="0" applyFont="1" applyFill="1">
      <alignment vertical="center"/>
    </xf>
    <xf numFmtId="0" fontId="3" fillId="3" borderId="0" xfId="0" applyFont="1" applyFill="1">
      <alignment vertical="center"/>
    </xf>
    <xf numFmtId="0" fontId="2"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3" fillId="0" borderId="0" xfId="0" applyFont="1" applyAlignment="1">
      <alignment horizontal="right" vertical="center"/>
    </xf>
    <xf numFmtId="0" fontId="3" fillId="6" borderId="19" xfId="0" applyFont="1" applyFill="1" applyBorder="1">
      <alignment vertical="center"/>
    </xf>
    <xf numFmtId="0" fontId="3" fillId="6" borderId="8" xfId="0" applyFont="1" applyFill="1" applyBorder="1">
      <alignment vertical="center"/>
    </xf>
    <xf numFmtId="0" fontId="3" fillId="0" borderId="77" xfId="0" applyFont="1" applyBorder="1" applyAlignment="1">
      <alignment horizontal="center" vertical="center"/>
    </xf>
    <xf numFmtId="0" fontId="3" fillId="0" borderId="65" xfId="0" applyFont="1" applyBorder="1" applyAlignment="1">
      <alignment horizontal="center" vertical="center"/>
    </xf>
    <xf numFmtId="0" fontId="3" fillId="0" borderId="64" xfId="0" applyFont="1" applyBorder="1" applyAlignment="1">
      <alignment horizontal="center" vertical="center"/>
    </xf>
    <xf numFmtId="0" fontId="3" fillId="0" borderId="85" xfId="0" applyFont="1" applyBorder="1" applyAlignment="1">
      <alignment horizontal="center" vertical="center"/>
    </xf>
    <xf numFmtId="0" fontId="3" fillId="0" borderId="78" xfId="0" applyFont="1" applyBorder="1" applyAlignment="1">
      <alignment horizontal="center" vertical="center"/>
    </xf>
    <xf numFmtId="32" fontId="3" fillId="0" borderId="0" xfId="0" applyNumberFormat="1" applyFont="1">
      <alignment vertical="center"/>
    </xf>
    <xf numFmtId="0" fontId="3" fillId="5" borderId="97" xfId="0" applyFont="1" applyFill="1" applyBorder="1">
      <alignment vertical="center"/>
    </xf>
    <xf numFmtId="0" fontId="3" fillId="5" borderId="100" xfId="0" applyFont="1" applyFill="1" applyBorder="1">
      <alignment vertical="center"/>
    </xf>
    <xf numFmtId="0" fontId="3" fillId="0" borderId="96" xfId="0" applyFont="1" applyBorder="1" applyAlignment="1">
      <alignment horizontal="right" vertical="center"/>
    </xf>
    <xf numFmtId="0" fontId="3" fillId="0" borderId="96" xfId="0" applyFont="1" applyBorder="1" applyAlignment="1">
      <alignment horizontal="left" vertical="center"/>
    </xf>
    <xf numFmtId="0" fontId="3" fillId="0" borderId="86" xfId="0" applyFont="1" applyBorder="1">
      <alignment vertical="center"/>
    </xf>
    <xf numFmtId="0" fontId="3" fillId="0" borderId="87" xfId="0" applyFont="1" applyBorder="1" applyAlignment="1">
      <alignment horizontal="center" vertical="center"/>
    </xf>
    <xf numFmtId="0" fontId="3" fillId="0" borderId="21" xfId="0" applyFont="1" applyBorder="1" applyAlignment="1">
      <alignment horizontal="center" vertical="center"/>
    </xf>
    <xf numFmtId="0" fontId="3" fillId="0" borderId="88" xfId="0" applyFont="1" applyBorder="1" applyAlignment="1">
      <alignment horizontal="center" vertical="center"/>
    </xf>
    <xf numFmtId="0" fontId="3" fillId="0" borderId="86" xfId="0" applyFont="1" applyBorder="1" applyAlignment="1">
      <alignment horizontal="center" vertical="center"/>
    </xf>
    <xf numFmtId="0" fontId="14" fillId="0" borderId="87" xfId="0" quotePrefix="1" applyFont="1" applyBorder="1" applyAlignment="1">
      <alignment horizontal="center" vertical="center"/>
    </xf>
    <xf numFmtId="0" fontId="14" fillId="0" borderId="21"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12" borderId="81" xfId="0" applyFont="1" applyFill="1" applyBorder="1">
      <alignment vertical="center"/>
    </xf>
    <xf numFmtId="0" fontId="3" fillId="12" borderId="80" xfId="0" applyFont="1" applyFill="1" applyBorder="1">
      <alignment vertical="center"/>
    </xf>
    <xf numFmtId="0" fontId="3" fillId="12" borderId="82" xfId="0" applyFont="1" applyFill="1" applyBorder="1">
      <alignment vertical="center"/>
    </xf>
    <xf numFmtId="0" fontId="3" fillId="12" borderId="20" xfId="0" applyFont="1" applyFill="1" applyBorder="1">
      <alignment vertical="center"/>
    </xf>
    <xf numFmtId="0" fontId="3" fillId="12" borderId="8" xfId="0" applyFont="1" applyFill="1" applyBorder="1">
      <alignment vertical="center"/>
    </xf>
    <xf numFmtId="0" fontId="3" fillId="12" borderId="57" xfId="0" applyFont="1" applyFill="1" applyBorder="1">
      <alignment vertical="center"/>
    </xf>
    <xf numFmtId="0" fontId="8" fillId="0" borderId="84"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0" xfId="0" applyFont="1" applyAlignment="1">
      <alignment horizontal="center" vertical="center"/>
    </xf>
    <xf numFmtId="0" fontId="3" fillId="0" borderId="1" xfId="0" applyFont="1" applyBorder="1">
      <alignment vertical="center"/>
    </xf>
    <xf numFmtId="0" fontId="3" fillId="0" borderId="2" xfId="0" applyFont="1" applyBorder="1">
      <alignment vertical="center"/>
    </xf>
    <xf numFmtId="0" fontId="3" fillId="0" borderId="49" xfId="0" applyFont="1" applyBorder="1">
      <alignment vertical="center"/>
    </xf>
    <xf numFmtId="0" fontId="4" fillId="0" borderId="0" xfId="0" applyFont="1">
      <alignment vertical="center"/>
    </xf>
    <xf numFmtId="0" fontId="3" fillId="0" borderId="48" xfId="0" applyFont="1" applyBorder="1" applyAlignment="1">
      <alignment horizontal="center" vertical="center"/>
    </xf>
    <xf numFmtId="0" fontId="3" fillId="0" borderId="2" xfId="0" applyFont="1" applyBorder="1" applyAlignment="1">
      <alignment horizontal="center" vertical="center"/>
    </xf>
    <xf numFmtId="0" fontId="7" fillId="9" borderId="1" xfId="0" applyFont="1" applyFill="1" applyBorder="1">
      <alignment vertical="center"/>
    </xf>
    <xf numFmtId="0" fontId="7" fillId="9" borderId="2" xfId="0" applyFont="1" applyFill="1" applyBorder="1">
      <alignment vertical="center"/>
    </xf>
    <xf numFmtId="0" fontId="7" fillId="9" borderId="49" xfId="0" applyFont="1" applyFill="1" applyBorder="1">
      <alignment vertical="center"/>
    </xf>
    <xf numFmtId="0" fontId="3" fillId="0" borderId="0" xfId="0" applyFont="1" applyAlignment="1">
      <alignment horizontal="right" vertical="center"/>
    </xf>
    <xf numFmtId="0" fontId="4" fillId="0" borderId="0" xfId="0" applyFont="1" applyAlignment="1">
      <alignment vertical="center" wrapText="1"/>
    </xf>
    <xf numFmtId="0" fontId="3" fillId="0" borderId="6" xfId="0" applyFont="1" applyBorder="1" applyAlignment="1">
      <alignment horizontal="center" vertical="center"/>
    </xf>
    <xf numFmtId="0" fontId="3" fillId="0" borderId="0" xfId="0" applyFont="1" applyAlignment="1">
      <alignment horizontal="center" vertical="center"/>
    </xf>
    <xf numFmtId="0" fontId="3" fillId="10" borderId="18" xfId="0" applyFont="1" applyFill="1" applyBorder="1" applyAlignment="1">
      <alignment vertical="center" wrapText="1"/>
    </xf>
    <xf numFmtId="0" fontId="3" fillId="10" borderId="19" xfId="0" applyFont="1" applyFill="1" applyBorder="1" applyAlignment="1">
      <alignment vertical="center" wrapText="1"/>
    </xf>
    <xf numFmtId="0" fontId="3" fillId="10" borderId="52" xfId="0" applyFont="1" applyFill="1" applyBorder="1" applyAlignment="1">
      <alignment vertical="center" wrapText="1"/>
    </xf>
    <xf numFmtId="0" fontId="3" fillId="10" borderId="53" xfId="0" applyFont="1" applyFill="1" applyBorder="1" applyAlignment="1">
      <alignment vertical="center" wrapText="1"/>
    </xf>
    <xf numFmtId="0" fontId="3" fillId="10" borderId="13" xfId="0" applyFont="1" applyFill="1" applyBorder="1" applyAlignment="1">
      <alignment vertical="center" wrapText="1"/>
    </xf>
    <xf numFmtId="0" fontId="3" fillId="10" borderId="16" xfId="0" applyFont="1" applyFill="1" applyBorder="1" applyAlignment="1">
      <alignment vertical="center" wrapText="1"/>
    </xf>
    <xf numFmtId="0" fontId="3" fillId="8" borderId="50" xfId="0" applyFont="1" applyFill="1" applyBorder="1" applyAlignment="1">
      <alignment horizontal="center" vertical="center"/>
    </xf>
    <xf numFmtId="0" fontId="3" fillId="8" borderId="42" xfId="0" applyFont="1" applyFill="1" applyBorder="1" applyAlignment="1">
      <alignment horizontal="center" vertical="center"/>
    </xf>
    <xf numFmtId="0" fontId="3" fillId="0" borderId="51" xfId="0" applyFont="1" applyBorder="1" applyAlignment="1">
      <alignment horizontal="center" vertical="center"/>
    </xf>
    <xf numFmtId="0" fontId="3" fillId="0" borderId="40" xfId="0" applyFont="1" applyBorder="1" applyAlignment="1">
      <alignment horizontal="center" vertical="center"/>
    </xf>
    <xf numFmtId="0" fontId="3" fillId="8" borderId="46" xfId="0" applyFont="1" applyFill="1" applyBorder="1" applyAlignment="1">
      <alignment horizontal="center" vertical="center"/>
    </xf>
    <xf numFmtId="0" fontId="3" fillId="7" borderId="47" xfId="0" applyFont="1" applyFill="1" applyBorder="1" applyAlignment="1">
      <alignment horizontal="center" vertical="center"/>
    </xf>
    <xf numFmtId="0" fontId="3" fillId="11" borderId="54" xfId="0" applyFont="1" applyFill="1" applyBorder="1" applyAlignment="1">
      <alignment vertical="center" wrapText="1"/>
    </xf>
    <xf numFmtId="0" fontId="3" fillId="11" borderId="55" xfId="0" applyFont="1" applyFill="1" applyBorder="1" applyAlignment="1">
      <alignment vertical="center" wrapText="1"/>
    </xf>
    <xf numFmtId="0" fontId="3" fillId="0" borderId="66" xfId="0" applyFont="1" applyBorder="1" applyAlignment="1">
      <alignment horizontal="center" vertical="center"/>
    </xf>
    <xf numFmtId="0" fontId="3" fillId="0" borderId="59" xfId="0" applyFont="1" applyBorder="1" applyAlignment="1">
      <alignment horizontal="center" vertical="center"/>
    </xf>
    <xf numFmtId="0" fontId="3" fillId="0" borderId="68" xfId="0" applyFont="1" applyBorder="1" applyAlignment="1">
      <alignment horizontal="center" vertical="center"/>
    </xf>
    <xf numFmtId="0" fontId="3" fillId="0" borderId="61"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39"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91" xfId="0" applyFont="1" applyBorder="1" applyAlignment="1">
      <alignment horizontal="center" vertical="center"/>
    </xf>
    <xf numFmtId="0" fontId="3" fillId="0" borderId="45" xfId="0" applyFont="1" applyBorder="1" applyAlignment="1">
      <alignment horizontal="center" vertical="center"/>
    </xf>
    <xf numFmtId="0" fontId="3" fillId="0" borderId="67" xfId="0" applyFont="1" applyBorder="1" applyAlignment="1">
      <alignment horizontal="center" vertical="center"/>
    </xf>
    <xf numFmtId="0" fontId="3" fillId="0" borderId="55" xfId="0" applyFont="1" applyBorder="1" applyAlignment="1">
      <alignment horizontal="center" vertical="center"/>
    </xf>
    <xf numFmtId="0" fontId="3" fillId="0" borderId="66" xfId="0" applyFont="1" applyBorder="1" applyAlignment="1">
      <alignment horizontal="distributed" vertical="center" wrapText="1" justifyLastLine="1"/>
    </xf>
    <xf numFmtId="0" fontId="3" fillId="0" borderId="73" xfId="0" applyFont="1" applyBorder="1" applyAlignment="1">
      <alignment horizontal="distributed" vertical="center" wrapText="1" justifyLastLine="1"/>
    </xf>
    <xf numFmtId="0" fontId="3" fillId="0" borderId="62" xfId="0" applyFont="1" applyBorder="1" applyAlignment="1">
      <alignment horizontal="center" shrinkToFit="1"/>
    </xf>
    <xf numFmtId="0" fontId="3" fillId="0" borderId="63" xfId="0" applyFont="1" applyBorder="1" applyAlignment="1">
      <alignment horizontal="center" shrinkToFit="1"/>
    </xf>
    <xf numFmtId="0" fontId="3" fillId="0" borderId="70" xfId="0" applyFont="1" applyBorder="1" applyAlignment="1">
      <alignment horizontal="center" vertical="center"/>
    </xf>
    <xf numFmtId="0" fontId="3" fillId="0" borderId="56" xfId="0" applyFont="1" applyBorder="1" applyAlignment="1">
      <alignment horizontal="center" vertical="center"/>
    </xf>
    <xf numFmtId="0" fontId="3" fillId="0" borderId="5" xfId="0" applyFont="1" applyBorder="1" applyAlignment="1">
      <alignment horizontal="center" vertical="center"/>
    </xf>
    <xf numFmtId="0" fontId="3" fillId="0" borderId="98" xfId="0" applyFont="1" applyBorder="1" applyAlignment="1">
      <alignment horizontal="center" vertical="center"/>
    </xf>
    <xf numFmtId="0" fontId="3" fillId="0" borderId="77" xfId="0" applyFont="1" applyBorder="1">
      <alignment vertical="center"/>
    </xf>
    <xf numFmtId="0" fontId="3" fillId="0" borderId="65" xfId="0" applyFont="1" applyBorder="1">
      <alignment vertical="center"/>
    </xf>
    <xf numFmtId="0" fontId="7" fillId="0" borderId="77" xfId="0" applyFont="1" applyBorder="1" applyAlignment="1">
      <alignment vertical="center" wrapText="1"/>
    </xf>
    <xf numFmtId="0" fontId="7" fillId="0" borderId="65" xfId="0" applyFont="1" applyBorder="1" applyAlignment="1">
      <alignment vertical="center" wrapText="1"/>
    </xf>
    <xf numFmtId="0" fontId="3" fillId="6" borderId="19" xfId="0" applyFont="1" applyFill="1" applyBorder="1">
      <alignment vertical="center"/>
    </xf>
    <xf numFmtId="0" fontId="3" fillId="6" borderId="8" xfId="0" applyFont="1" applyFill="1" applyBorder="1">
      <alignment vertical="center"/>
    </xf>
    <xf numFmtId="0" fontId="3" fillId="6" borderId="56" xfId="0" applyFont="1" applyFill="1" applyBorder="1">
      <alignment vertical="center"/>
    </xf>
    <xf numFmtId="0" fontId="3" fillId="6" borderId="57" xfId="0" applyFont="1" applyFill="1" applyBorder="1">
      <alignment vertical="center"/>
    </xf>
    <xf numFmtId="0" fontId="3" fillId="0" borderId="68" xfId="0" applyFont="1" applyBorder="1" applyAlignment="1">
      <alignment horizontal="distributed" vertical="center" wrapText="1" justifyLastLine="1"/>
    </xf>
    <xf numFmtId="0" fontId="3" fillId="0" borderId="69" xfId="0" applyFont="1" applyBorder="1" applyAlignment="1">
      <alignment horizontal="distributed" vertical="center" wrapText="1" justifyLastLine="1"/>
    </xf>
    <xf numFmtId="0" fontId="3" fillId="0" borderId="70" xfId="0" applyFont="1" applyBorder="1" applyAlignment="1">
      <alignment horizontal="distributed" vertical="center" wrapText="1" justifyLastLine="1"/>
    </xf>
    <xf numFmtId="0" fontId="3" fillId="0" borderId="71" xfId="0" applyFont="1" applyBorder="1" applyAlignment="1">
      <alignment horizontal="distributed" vertical="center" wrapText="1" justifyLastLine="1"/>
    </xf>
    <xf numFmtId="0" fontId="3" fillId="0" borderId="24" xfId="0" applyFont="1" applyBorder="1" applyAlignment="1">
      <alignment horizontal="distributed" vertical="center" wrapText="1" justifyLastLine="1"/>
    </xf>
    <xf numFmtId="0" fontId="3" fillId="0" borderId="72" xfId="0" applyFont="1" applyBorder="1" applyAlignment="1">
      <alignment horizontal="distributed" vertical="center" wrapText="1" justifyLastLine="1"/>
    </xf>
    <xf numFmtId="0" fontId="3" fillId="0" borderId="56" xfId="0" applyFont="1" applyBorder="1" applyAlignment="1">
      <alignment horizontal="distributed" vertical="center" wrapText="1" justifyLastLine="1"/>
    </xf>
    <xf numFmtId="0" fontId="3" fillId="0" borderId="57" xfId="0" applyFont="1" applyBorder="1" applyAlignment="1">
      <alignment horizontal="distributed" vertical="center" wrapText="1" justifyLastLine="1"/>
    </xf>
    <xf numFmtId="0" fontId="3" fillId="0" borderId="77" xfId="0" applyFont="1" applyBorder="1" applyAlignment="1">
      <alignment horizontal="distributed" vertical="center" wrapText="1" justifyLastLine="1"/>
    </xf>
    <xf numFmtId="0" fontId="3" fillId="0" borderId="78" xfId="0" applyFont="1" applyBorder="1" applyAlignment="1">
      <alignment horizontal="distributed" vertical="center" wrapText="1" justifyLastLine="1"/>
    </xf>
    <xf numFmtId="0" fontId="3" fillId="8" borderId="41" xfId="0" applyFont="1" applyFill="1" applyBorder="1" applyAlignment="1">
      <alignment horizontal="center" vertical="center"/>
    </xf>
    <xf numFmtId="0" fontId="3" fillId="7" borderId="39" xfId="0" applyFont="1" applyFill="1" applyBorder="1" applyAlignment="1">
      <alignment horizontal="center" vertical="center"/>
    </xf>
    <xf numFmtId="0" fontId="3" fillId="7" borderId="40" xfId="0" applyFont="1" applyFill="1" applyBorder="1" applyAlignment="1">
      <alignment horizontal="center" vertical="center"/>
    </xf>
    <xf numFmtId="0" fontId="3" fillId="0" borderId="58" xfId="0" applyFont="1" applyBorder="1" applyAlignment="1">
      <alignment horizontal="center" vertical="center"/>
    </xf>
    <xf numFmtId="0" fontId="3" fillId="0" borderId="60" xfId="0" applyFont="1" applyBorder="1" applyAlignment="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 fillId="0" borderId="62" xfId="0" applyFont="1" applyBorder="1" applyAlignment="1">
      <alignment horizontal="center" vertical="center"/>
    </xf>
    <xf numFmtId="0" fontId="3" fillId="0" borderId="99" xfId="0" applyFont="1" applyBorder="1" applyAlignment="1">
      <alignment horizontal="center" vertical="center"/>
    </xf>
    <xf numFmtId="0" fontId="3" fillId="0" borderId="64" xfId="0" applyFont="1" applyBorder="1">
      <alignment vertical="center"/>
    </xf>
    <xf numFmtId="0" fontId="7" fillId="0" borderId="64" xfId="0" applyFont="1" applyBorder="1" applyAlignment="1">
      <alignment vertical="center" wrapText="1"/>
    </xf>
    <xf numFmtId="0" fontId="3" fillId="0" borderId="32" xfId="0" applyFont="1" applyBorder="1" applyAlignment="1">
      <alignment horizontal="center" vertical="center"/>
    </xf>
    <xf numFmtId="0" fontId="3" fillId="0" borderId="83" xfId="0" applyFont="1" applyBorder="1" applyAlignment="1">
      <alignment horizontal="center" vertical="center"/>
    </xf>
    <xf numFmtId="0" fontId="3" fillId="0" borderId="85" xfId="0" applyFont="1" applyBorder="1">
      <alignment vertical="center"/>
    </xf>
    <xf numFmtId="0" fontId="7" fillId="0" borderId="85" xfId="0" applyFont="1" applyBorder="1" applyAlignment="1">
      <alignment vertical="center" wrapText="1"/>
    </xf>
    <xf numFmtId="0" fontId="3" fillId="0" borderId="1" xfId="0" applyFont="1" applyBorder="1" applyAlignment="1">
      <alignment horizontal="center" vertical="center"/>
    </xf>
    <xf numFmtId="0" fontId="3" fillId="8" borderId="31" xfId="0" applyFont="1" applyFill="1" applyBorder="1" applyAlignment="1">
      <alignment horizontal="center" vertical="center"/>
    </xf>
    <xf numFmtId="0" fontId="3" fillId="7" borderId="89" xfId="0" applyFont="1" applyFill="1" applyBorder="1" applyAlignment="1">
      <alignment horizontal="center" vertical="center"/>
    </xf>
    <xf numFmtId="0" fontId="3" fillId="11" borderId="90" xfId="0" applyFont="1" applyFill="1" applyBorder="1" applyAlignment="1">
      <alignment vertical="center" wrapText="1"/>
    </xf>
    <xf numFmtId="0" fontId="3" fillId="0" borderId="0" xfId="0" applyFont="1" applyAlignment="1">
      <alignment vertical="center" wrapText="1"/>
    </xf>
    <xf numFmtId="0" fontId="0" fillId="0" borderId="0" xfId="0">
      <alignment vertical="center"/>
    </xf>
    <xf numFmtId="0" fontId="3" fillId="0" borderId="87" xfId="0" applyFont="1" applyBorder="1">
      <alignment vertical="center"/>
    </xf>
    <xf numFmtId="0" fontId="3" fillId="0" borderId="88" xfId="0" applyFont="1" applyBorder="1">
      <alignment vertical="center"/>
    </xf>
    <xf numFmtId="0" fontId="3" fillId="0" borderId="21" xfId="0" applyFont="1" applyBorder="1">
      <alignment vertical="center"/>
    </xf>
    <xf numFmtId="0" fontId="7" fillId="0" borderId="78" xfId="0" applyFont="1" applyBorder="1" applyAlignment="1">
      <alignment vertical="center" wrapText="1"/>
    </xf>
    <xf numFmtId="0" fontId="8" fillId="11" borderId="54" xfId="0" applyFont="1" applyFill="1" applyBorder="1" applyAlignment="1">
      <alignment vertical="center" wrapText="1"/>
    </xf>
    <xf numFmtId="0" fontId="8" fillId="11" borderId="55" xfId="0" applyFont="1" applyFill="1" applyBorder="1" applyAlignment="1">
      <alignment vertical="center" wrapText="1"/>
    </xf>
    <xf numFmtId="0" fontId="3" fillId="7" borderId="93" xfId="0" applyFont="1" applyFill="1" applyBorder="1" applyAlignment="1">
      <alignment horizontal="center" vertical="center"/>
    </xf>
    <xf numFmtId="0" fontId="3" fillId="8" borderId="92" xfId="0" applyFont="1" applyFill="1" applyBorder="1" applyAlignment="1">
      <alignment horizontal="center" vertical="center"/>
    </xf>
    <xf numFmtId="0" fontId="3" fillId="0" borderId="32" xfId="0" applyFont="1" applyBorder="1" applyAlignment="1">
      <alignment horizontal="center" shrinkToFit="1"/>
    </xf>
    <xf numFmtId="0" fontId="3" fillId="0" borderId="74" xfId="0" applyFont="1" applyBorder="1" applyAlignment="1">
      <alignment horizontal="center" shrinkToFit="1"/>
    </xf>
    <xf numFmtId="0" fontId="3" fillId="0" borderId="77" xfId="0" applyFont="1" applyBorder="1" applyAlignment="1">
      <alignment horizontal="center" vertical="center" wrapText="1" justifyLastLine="1"/>
    </xf>
    <xf numFmtId="0" fontId="3" fillId="0" borderId="78" xfId="0" applyFont="1" applyBorder="1" applyAlignment="1">
      <alignment horizontal="center" vertical="center" wrapText="1" justifyLastLine="1"/>
    </xf>
    <xf numFmtId="0" fontId="3" fillId="0" borderId="96" xfId="0" applyFont="1" applyBorder="1" applyAlignment="1">
      <alignment horizontal="center" vertical="center"/>
    </xf>
    <xf numFmtId="0" fontId="12" fillId="0" borderId="87" xfId="0" quotePrefix="1" applyFont="1" applyBorder="1" applyAlignment="1">
      <alignment horizontal="center" vertical="center"/>
    </xf>
    <xf numFmtId="0" fontId="12" fillId="0" borderId="21" xfId="0" applyFont="1" applyBorder="1" applyAlignment="1">
      <alignment horizontal="center" vertical="center"/>
    </xf>
    <xf numFmtId="0" fontId="3" fillId="0" borderId="0" xfId="0" applyFont="1" applyBorder="1" applyAlignment="1">
      <alignment horizontal="center" vertical="center"/>
    </xf>
    <xf numFmtId="0" fontId="7" fillId="10" borderId="18" xfId="0" applyFont="1" applyFill="1" applyBorder="1" applyAlignment="1">
      <alignment vertical="center" wrapText="1"/>
    </xf>
    <xf numFmtId="0" fontId="7" fillId="10" borderId="19" xfId="0" applyFont="1" applyFill="1" applyBorder="1" applyAlignment="1">
      <alignment vertical="center" wrapText="1"/>
    </xf>
    <xf numFmtId="0" fontId="7" fillId="10" borderId="52" xfId="0" applyFont="1" applyFill="1" applyBorder="1" applyAlignment="1">
      <alignment vertical="center" wrapText="1"/>
    </xf>
    <xf numFmtId="0" fontId="7" fillId="10" borderId="53" xfId="0" applyFont="1" applyFill="1" applyBorder="1" applyAlignment="1">
      <alignment vertical="center" wrapText="1"/>
    </xf>
    <xf numFmtId="0" fontId="7" fillId="10" borderId="13" xfId="0" applyFont="1" applyFill="1" applyBorder="1" applyAlignment="1">
      <alignment vertical="center" wrapText="1"/>
    </xf>
    <xf numFmtId="0" fontId="7" fillId="10" borderId="16" xfId="0" applyFont="1" applyFill="1" applyBorder="1" applyAlignment="1">
      <alignment vertical="center" wrapText="1"/>
    </xf>
    <xf numFmtId="0" fontId="3" fillId="0" borderId="77" xfId="0" applyFont="1" applyFill="1" applyBorder="1" applyAlignment="1">
      <alignment horizontal="center" vertical="center" wrapText="1" justifyLastLine="1"/>
    </xf>
    <xf numFmtId="0" fontId="3" fillId="0" borderId="78" xfId="0" applyFont="1" applyFill="1" applyBorder="1" applyAlignment="1">
      <alignment horizontal="center" vertical="center" wrapText="1" justifyLastLine="1"/>
    </xf>
    <xf numFmtId="0" fontId="3" fillId="7" borderId="94" xfId="0" applyFont="1" applyFill="1" applyBorder="1" applyAlignment="1">
      <alignment horizontal="center" vertical="center"/>
    </xf>
    <xf numFmtId="0" fontId="3" fillId="11" borderId="95" xfId="0" applyFont="1" applyFill="1" applyBorder="1" applyAlignment="1">
      <alignment vertical="center" wrapText="1"/>
    </xf>
    <xf numFmtId="0" fontId="4" fillId="0" borderId="0" xfId="0" applyFont="1" applyAlignment="1">
      <alignment vertical="center"/>
    </xf>
    <xf numFmtId="0" fontId="8" fillId="11" borderId="90" xfId="0" applyFont="1" applyFill="1" applyBorder="1" applyAlignment="1">
      <alignment vertical="center" wrapText="1"/>
    </xf>
    <xf numFmtId="0" fontId="3" fillId="8" borderId="77" xfId="0" applyFont="1" applyFill="1" applyBorder="1" applyAlignment="1">
      <alignment horizontal="center" vertical="center"/>
    </xf>
    <xf numFmtId="0" fontId="3" fillId="8" borderId="78" xfId="0" applyFont="1" applyFill="1" applyBorder="1" applyAlignment="1">
      <alignment horizontal="center" vertical="center"/>
    </xf>
  </cellXfs>
  <cellStyles count="1">
    <cellStyle name="標準" xfId="0" builtinId="0"/>
  </cellStyles>
  <dxfs count="35">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FFFF99"/>
      <rgbColor rgb="00FFFFCC"/>
      <rgbColor rgb="00CCFFFF"/>
      <rgbColor rgb="00660066"/>
      <rgbColor rgb="00FF8080"/>
      <rgbColor rgb="000066CC"/>
      <rgbColor rgb="00CCCCFF"/>
      <rgbColor rgb="00000080"/>
      <rgbColor rgb="00FF00FF"/>
      <rgbColor rgb="00FFCCFF"/>
      <rgbColor rgb="0000FFFF"/>
      <rgbColor rgb="0099FF99"/>
      <rgbColor rgb="00800000"/>
      <rgbColor rgb="00008080"/>
      <rgbColor rgb="000000FF"/>
      <rgbColor rgb="0000CCFF"/>
      <rgbColor rgb="00CCFFFF"/>
      <rgbColor rgb="00CCFFCC"/>
      <rgbColor rgb="00FFFF66"/>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0</xdr:colOff>
      <xdr:row>6</xdr:row>
      <xdr:rowOff>0</xdr:rowOff>
    </xdr:from>
    <xdr:to>
      <xdr:col>14</xdr:col>
      <xdr:colOff>200025</xdr:colOff>
      <xdr:row>6</xdr:row>
      <xdr:rowOff>0</xdr:rowOff>
    </xdr:to>
    <xdr:sp macro="" textlink="">
      <xdr:nvSpPr>
        <xdr:cNvPr id="2" name="Line 9">
          <a:extLst>
            <a:ext uri="{FF2B5EF4-FFF2-40B4-BE49-F238E27FC236}">
              <a16:creationId xmlns:a16="http://schemas.microsoft.com/office/drawing/2014/main" id="{0A8C03AE-6300-4D41-9B2E-395ADED02A26}"/>
            </a:ext>
          </a:extLst>
        </xdr:cNvPr>
        <xdr:cNvSpPr>
          <a:spLocks noChangeShapeType="1"/>
        </xdr:cNvSpPr>
      </xdr:nvSpPr>
      <xdr:spPr bwMode="auto">
        <a:xfrm>
          <a:off x="7315200" y="1533525"/>
          <a:ext cx="638175" cy="0"/>
        </a:xfrm>
        <a:prstGeom prst="line">
          <a:avLst/>
        </a:prstGeom>
        <a:noFill/>
        <a:ln w="6350">
          <a:solidFill>
            <a:srgbClr val="000000"/>
          </a:solidFill>
          <a:round/>
          <a:headEnd/>
          <a:tailEnd/>
        </a:ln>
        <a:effectLst>
          <a:outerShdw dist="35921" dir="2700000" algn="ctr" rotWithShape="0">
            <a:srgbClr val="000000"/>
          </a:outerShdw>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twoCellAnchor>
    <xdr:from>
      <xdr:col>18</xdr:col>
      <xdr:colOff>361950</xdr:colOff>
      <xdr:row>13</xdr:row>
      <xdr:rowOff>38100</xdr:rowOff>
    </xdr:from>
    <xdr:to>
      <xdr:col>19</xdr:col>
      <xdr:colOff>9525</xdr:colOff>
      <xdr:row>15</xdr:row>
      <xdr:rowOff>104775</xdr:rowOff>
    </xdr:to>
    <xdr:sp macro="" textlink="">
      <xdr:nvSpPr>
        <xdr:cNvPr id="3" name="AutoShape 36">
          <a:extLst>
            <a:ext uri="{FF2B5EF4-FFF2-40B4-BE49-F238E27FC236}">
              <a16:creationId xmlns:a16="http://schemas.microsoft.com/office/drawing/2014/main" id="{277F5263-5D3E-422E-B6D6-87B957FF1E29}"/>
            </a:ext>
          </a:extLst>
        </xdr:cNvPr>
        <xdr:cNvSpPr>
          <a:spLocks noChangeArrowheads="1"/>
        </xdr:cNvSpPr>
      </xdr:nvSpPr>
      <xdr:spPr bwMode="auto">
        <a:xfrm>
          <a:off x="12249150" y="2838450"/>
          <a:ext cx="371475" cy="447675"/>
        </a:xfrm>
        <a:prstGeom prst="flowChartConnector">
          <a:avLst/>
        </a:prstGeom>
        <a:noFill/>
        <a:ln w="158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vert="wordArtVertRtl" wrap="square" lIns="27432" tIns="0" rIns="27432" bIns="0" anchor="ctr" upright="1"/>
        <a:lstStyle/>
        <a:p>
          <a:pPr algn="ctr" rtl="0">
            <a:defRPr sz="1000"/>
          </a:pPr>
          <a:r>
            <a:rPr lang="ja-JP" altLang="en-US" sz="900" b="1" i="0" u="none" strike="noStrike" baseline="0">
              <a:solidFill>
                <a:srgbClr val="FF0000"/>
              </a:solidFill>
              <a:latin typeface="ＭＳ Ｐ明朝"/>
              <a:ea typeface="ＭＳ Ｐ明朝"/>
            </a:rPr>
            <a:t>神戸</a:t>
          </a:r>
        </a:p>
      </xdr:txBody>
    </xdr:sp>
    <xdr:clientData/>
  </xdr:twoCellAnchor>
  <xdr:twoCellAnchor>
    <xdr:from>
      <xdr:col>18</xdr:col>
      <xdr:colOff>133350</xdr:colOff>
      <xdr:row>29</xdr:row>
      <xdr:rowOff>9525</xdr:rowOff>
    </xdr:from>
    <xdr:to>
      <xdr:col>18</xdr:col>
      <xdr:colOff>504825</xdr:colOff>
      <xdr:row>31</xdr:row>
      <xdr:rowOff>76200</xdr:rowOff>
    </xdr:to>
    <xdr:sp macro="" textlink="">
      <xdr:nvSpPr>
        <xdr:cNvPr id="4" name="AutoShape 37">
          <a:extLst>
            <a:ext uri="{FF2B5EF4-FFF2-40B4-BE49-F238E27FC236}">
              <a16:creationId xmlns:a16="http://schemas.microsoft.com/office/drawing/2014/main" id="{F48FF5C3-E6A2-48CA-B8E8-6EB543059B35}"/>
            </a:ext>
          </a:extLst>
        </xdr:cNvPr>
        <xdr:cNvSpPr>
          <a:spLocks noChangeArrowheads="1"/>
        </xdr:cNvSpPr>
      </xdr:nvSpPr>
      <xdr:spPr bwMode="auto">
        <a:xfrm>
          <a:off x="12020550" y="5857875"/>
          <a:ext cx="371475" cy="447675"/>
        </a:xfrm>
        <a:prstGeom prst="flowChartConnector">
          <a:avLst/>
        </a:prstGeom>
        <a:noFill/>
        <a:ln w="158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vert="wordArtVertRtl" wrap="square" lIns="27432" tIns="0" rIns="27432" bIns="0" anchor="ctr" upright="1"/>
        <a:lstStyle/>
        <a:p>
          <a:pPr algn="ctr" rtl="0">
            <a:defRPr sz="1000"/>
          </a:pPr>
          <a:r>
            <a:rPr lang="ja-JP" altLang="en-US" sz="900" b="1" i="0" u="none" strike="noStrike" baseline="0">
              <a:solidFill>
                <a:srgbClr val="FF0000"/>
              </a:solidFill>
              <a:latin typeface="ＭＳ Ｐ明朝"/>
              <a:ea typeface="ＭＳ Ｐ明朝"/>
            </a:rPr>
            <a:t>神戸</a:t>
          </a:r>
        </a:p>
      </xdr:txBody>
    </xdr:sp>
    <xdr:clientData/>
  </xdr:twoCellAnchor>
  <xdr:twoCellAnchor>
    <xdr:from>
      <xdr:col>18</xdr:col>
      <xdr:colOff>323850</xdr:colOff>
      <xdr:row>10</xdr:row>
      <xdr:rowOff>171450</xdr:rowOff>
    </xdr:from>
    <xdr:to>
      <xdr:col>18</xdr:col>
      <xdr:colOff>695325</xdr:colOff>
      <xdr:row>13</xdr:row>
      <xdr:rowOff>47625</xdr:rowOff>
    </xdr:to>
    <xdr:sp macro="" textlink="">
      <xdr:nvSpPr>
        <xdr:cNvPr id="5" name="AutoShape 38">
          <a:extLst>
            <a:ext uri="{FF2B5EF4-FFF2-40B4-BE49-F238E27FC236}">
              <a16:creationId xmlns:a16="http://schemas.microsoft.com/office/drawing/2014/main" id="{905AA8E7-0364-4B25-8440-196D2E9098E6}"/>
            </a:ext>
          </a:extLst>
        </xdr:cNvPr>
        <xdr:cNvSpPr>
          <a:spLocks noChangeArrowheads="1"/>
        </xdr:cNvSpPr>
      </xdr:nvSpPr>
      <xdr:spPr bwMode="auto">
        <a:xfrm>
          <a:off x="12211050" y="2400300"/>
          <a:ext cx="371475" cy="447675"/>
        </a:xfrm>
        <a:prstGeom prst="flowChartConnector">
          <a:avLst/>
        </a:prstGeom>
        <a:noFill/>
        <a:ln w="158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vert="wordArtVertRtl" wrap="square" lIns="27432" tIns="0" rIns="27432" bIns="0" anchor="ctr" upright="1"/>
        <a:lstStyle/>
        <a:p>
          <a:pPr algn="ctr" rtl="0">
            <a:defRPr sz="1000"/>
          </a:pPr>
          <a:r>
            <a:rPr lang="ja-JP" altLang="en-US" sz="900" b="1" i="0" u="none" strike="noStrike" baseline="0">
              <a:solidFill>
                <a:srgbClr val="FF0000"/>
              </a:solidFill>
              <a:latin typeface="ＭＳ Ｐ明朝"/>
              <a:ea typeface="ＭＳ Ｐ明朝"/>
            </a:rPr>
            <a:t>神戸</a:t>
          </a:r>
        </a:p>
      </xdr:txBody>
    </xdr:sp>
    <xdr:clientData/>
  </xdr:twoCellAnchor>
  <xdr:twoCellAnchor>
    <xdr:from>
      <xdr:col>18</xdr:col>
      <xdr:colOff>133350</xdr:colOff>
      <xdr:row>23</xdr:row>
      <xdr:rowOff>9525</xdr:rowOff>
    </xdr:from>
    <xdr:to>
      <xdr:col>18</xdr:col>
      <xdr:colOff>504825</xdr:colOff>
      <xdr:row>25</xdr:row>
      <xdr:rowOff>76200</xdr:rowOff>
    </xdr:to>
    <xdr:sp macro="" textlink="">
      <xdr:nvSpPr>
        <xdr:cNvPr id="6" name="AutoShape 39">
          <a:extLst>
            <a:ext uri="{FF2B5EF4-FFF2-40B4-BE49-F238E27FC236}">
              <a16:creationId xmlns:a16="http://schemas.microsoft.com/office/drawing/2014/main" id="{55BB51AD-6DF6-4AA4-9E83-ADC4E57A40B2}"/>
            </a:ext>
          </a:extLst>
        </xdr:cNvPr>
        <xdr:cNvSpPr>
          <a:spLocks noChangeArrowheads="1"/>
        </xdr:cNvSpPr>
      </xdr:nvSpPr>
      <xdr:spPr bwMode="auto">
        <a:xfrm>
          <a:off x="12020550" y="4714875"/>
          <a:ext cx="371475" cy="447675"/>
        </a:xfrm>
        <a:prstGeom prst="flowChartConnector">
          <a:avLst/>
        </a:prstGeom>
        <a:noFill/>
        <a:ln w="158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vert="wordArtVertRtl" wrap="square" lIns="27432" tIns="0" rIns="27432" bIns="0" anchor="ctr" upright="1"/>
        <a:lstStyle/>
        <a:p>
          <a:pPr algn="ctr" rtl="0">
            <a:defRPr sz="1000"/>
          </a:pPr>
          <a:r>
            <a:rPr lang="ja-JP" altLang="en-US" sz="900" b="1" i="0" u="none" strike="noStrike" baseline="0">
              <a:solidFill>
                <a:srgbClr val="FF0000"/>
              </a:solidFill>
              <a:latin typeface="ＭＳ Ｐ明朝"/>
              <a:ea typeface="ＭＳ Ｐ明朝"/>
            </a:rPr>
            <a:t>神戸</a:t>
          </a:r>
        </a:p>
      </xdr:txBody>
    </xdr:sp>
    <xdr:clientData/>
  </xdr:twoCellAnchor>
  <xdr:twoCellAnchor>
    <xdr:from>
      <xdr:col>18</xdr:col>
      <xdr:colOff>19050</xdr:colOff>
      <xdr:row>14</xdr:row>
      <xdr:rowOff>85725</xdr:rowOff>
    </xdr:from>
    <xdr:to>
      <xdr:col>18</xdr:col>
      <xdr:colOff>390525</xdr:colOff>
      <xdr:row>16</xdr:row>
      <xdr:rowOff>152400</xdr:rowOff>
    </xdr:to>
    <xdr:sp macro="" textlink="">
      <xdr:nvSpPr>
        <xdr:cNvPr id="7" name="AutoShape 40">
          <a:extLst>
            <a:ext uri="{FF2B5EF4-FFF2-40B4-BE49-F238E27FC236}">
              <a16:creationId xmlns:a16="http://schemas.microsoft.com/office/drawing/2014/main" id="{E1BF3B73-1590-425F-A65C-A9F51F93AC04}"/>
            </a:ext>
          </a:extLst>
        </xdr:cNvPr>
        <xdr:cNvSpPr>
          <a:spLocks noChangeArrowheads="1"/>
        </xdr:cNvSpPr>
      </xdr:nvSpPr>
      <xdr:spPr bwMode="auto">
        <a:xfrm>
          <a:off x="11906250" y="3076575"/>
          <a:ext cx="371475" cy="447675"/>
        </a:xfrm>
        <a:prstGeom prst="flowChartConnector">
          <a:avLst/>
        </a:prstGeom>
        <a:noFill/>
        <a:ln w="158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vert="wordArtVertRtl" wrap="square" lIns="27432" tIns="0" rIns="27432" bIns="0" anchor="ctr" upright="1"/>
        <a:lstStyle/>
        <a:p>
          <a:pPr algn="ctr" rtl="0">
            <a:defRPr sz="1000"/>
          </a:pPr>
          <a:r>
            <a:rPr lang="ja-JP" altLang="en-US" sz="900" b="1" i="0" u="none" strike="noStrike" baseline="0">
              <a:solidFill>
                <a:srgbClr val="FF0000"/>
              </a:solidFill>
              <a:latin typeface="ＭＳ Ｐ明朝"/>
              <a:ea typeface="ＭＳ Ｐ明朝"/>
            </a:rPr>
            <a:t>神戸</a:t>
          </a:r>
        </a:p>
      </xdr:txBody>
    </xdr:sp>
    <xdr:clientData/>
  </xdr:twoCellAnchor>
  <xdr:twoCellAnchor>
    <xdr:from>
      <xdr:col>18</xdr:col>
      <xdr:colOff>285750</xdr:colOff>
      <xdr:row>17</xdr:row>
      <xdr:rowOff>0</xdr:rowOff>
    </xdr:from>
    <xdr:to>
      <xdr:col>18</xdr:col>
      <xdr:colOff>657225</xdr:colOff>
      <xdr:row>19</xdr:row>
      <xdr:rowOff>66675</xdr:rowOff>
    </xdr:to>
    <xdr:sp macro="" textlink="">
      <xdr:nvSpPr>
        <xdr:cNvPr id="8" name="AutoShape 41">
          <a:extLst>
            <a:ext uri="{FF2B5EF4-FFF2-40B4-BE49-F238E27FC236}">
              <a16:creationId xmlns:a16="http://schemas.microsoft.com/office/drawing/2014/main" id="{9F513C7E-AF40-4634-8284-8D756CD28724}"/>
            </a:ext>
          </a:extLst>
        </xdr:cNvPr>
        <xdr:cNvSpPr>
          <a:spLocks noChangeArrowheads="1"/>
        </xdr:cNvSpPr>
      </xdr:nvSpPr>
      <xdr:spPr bwMode="auto">
        <a:xfrm>
          <a:off x="12172950" y="3562350"/>
          <a:ext cx="371475" cy="447675"/>
        </a:xfrm>
        <a:prstGeom prst="flowChartConnector">
          <a:avLst/>
        </a:prstGeom>
        <a:noFill/>
        <a:ln w="158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vert="wordArtVertRtl" wrap="square" lIns="27432" tIns="0" rIns="27432" bIns="0" anchor="ctr" upright="1"/>
        <a:lstStyle/>
        <a:p>
          <a:pPr algn="ctr" rtl="0">
            <a:defRPr sz="1000"/>
          </a:pPr>
          <a:r>
            <a:rPr lang="ja-JP" altLang="en-US" sz="900" b="1" i="0" u="none" strike="noStrike" baseline="0">
              <a:solidFill>
                <a:srgbClr val="FF0000"/>
              </a:solidFill>
              <a:latin typeface="ＭＳ Ｐ明朝"/>
              <a:ea typeface="ＭＳ Ｐ明朝"/>
            </a:rPr>
            <a:t>神戸</a:t>
          </a:r>
        </a:p>
      </xdr:txBody>
    </xdr:sp>
    <xdr:clientData/>
  </xdr:twoCellAnchor>
  <xdr:twoCellAnchor>
    <xdr:from>
      <xdr:col>13</xdr:col>
      <xdr:colOff>0</xdr:colOff>
      <xdr:row>6</xdr:row>
      <xdr:rowOff>0</xdr:rowOff>
    </xdr:from>
    <xdr:to>
      <xdr:col>14</xdr:col>
      <xdr:colOff>200025</xdr:colOff>
      <xdr:row>6</xdr:row>
      <xdr:rowOff>0</xdr:rowOff>
    </xdr:to>
    <xdr:sp macro="" textlink="">
      <xdr:nvSpPr>
        <xdr:cNvPr id="9" name="Line 9">
          <a:extLst>
            <a:ext uri="{FF2B5EF4-FFF2-40B4-BE49-F238E27FC236}">
              <a16:creationId xmlns:a16="http://schemas.microsoft.com/office/drawing/2014/main" id="{42241144-2044-4928-B106-69F996D139DC}"/>
            </a:ext>
          </a:extLst>
        </xdr:cNvPr>
        <xdr:cNvSpPr>
          <a:spLocks noChangeShapeType="1"/>
        </xdr:cNvSpPr>
      </xdr:nvSpPr>
      <xdr:spPr bwMode="auto">
        <a:xfrm>
          <a:off x="7315200" y="1533525"/>
          <a:ext cx="638175" cy="0"/>
        </a:xfrm>
        <a:prstGeom prst="line">
          <a:avLst/>
        </a:prstGeom>
        <a:noFill/>
        <a:ln w="6350">
          <a:solidFill>
            <a:srgbClr val="000000"/>
          </a:solidFill>
          <a:round/>
          <a:headEnd/>
          <a:tailEnd/>
        </a:ln>
        <a:effectLst>
          <a:outerShdw dist="35921" dir="2700000" algn="ctr" rotWithShape="0">
            <a:srgbClr val="000000"/>
          </a:outerShdw>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twoCellAnchor>
    <xdr:from>
      <xdr:col>1</xdr:col>
      <xdr:colOff>352425</xdr:colOff>
      <xdr:row>30</xdr:row>
      <xdr:rowOff>180975</xdr:rowOff>
    </xdr:from>
    <xdr:to>
      <xdr:col>8</xdr:col>
      <xdr:colOff>390525</xdr:colOff>
      <xdr:row>34</xdr:row>
      <xdr:rowOff>171450</xdr:rowOff>
    </xdr:to>
    <xdr:sp macro="" textlink="">
      <xdr:nvSpPr>
        <xdr:cNvPr id="10" name="Rectangle 29">
          <a:extLst>
            <a:ext uri="{FF2B5EF4-FFF2-40B4-BE49-F238E27FC236}">
              <a16:creationId xmlns:a16="http://schemas.microsoft.com/office/drawing/2014/main" id="{D1B32046-3586-48BA-8DC4-582329204207}"/>
            </a:ext>
          </a:extLst>
        </xdr:cNvPr>
        <xdr:cNvSpPr>
          <a:spLocks noChangeArrowheads="1"/>
        </xdr:cNvSpPr>
      </xdr:nvSpPr>
      <xdr:spPr bwMode="auto">
        <a:xfrm>
          <a:off x="742950" y="6219825"/>
          <a:ext cx="3514725" cy="752475"/>
        </a:xfrm>
        <a:prstGeom prst="rect">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※右の表にすべて反映されるので、</a:t>
          </a:r>
          <a:r>
            <a:rPr lang="ja-JP" altLang="en-US" sz="1100" b="1" i="0" u="none" strike="noStrike" baseline="0">
              <a:solidFill>
                <a:srgbClr val="FF0000"/>
              </a:solidFill>
              <a:latin typeface="ＭＳ Ｐゴシック"/>
              <a:ea typeface="ＭＳ Ｐゴシック"/>
            </a:rPr>
            <a:t>左側のカラー</a:t>
          </a:r>
        </a:p>
        <a:p>
          <a:pPr algn="l" rtl="0">
            <a:lnSpc>
              <a:spcPts val="1300"/>
            </a:lnSpc>
            <a:defRPr sz="1000"/>
          </a:pPr>
          <a:r>
            <a:rPr lang="ja-JP" altLang="en-US" sz="1100" b="1" i="0" u="none" strike="noStrike" baseline="0">
              <a:solidFill>
                <a:srgbClr val="FF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になっているところに入力して下さい。</a:t>
          </a:r>
        </a:p>
        <a:p>
          <a:pPr algn="l" rtl="0">
            <a:lnSpc>
              <a:spcPts val="1300"/>
            </a:lnSpc>
            <a:defRPr sz="1000"/>
          </a:pPr>
          <a:endParaRPr lang="ja-JP" altLang="en-US" sz="1100" b="1" i="0" u="none" strike="noStrike" baseline="0">
            <a:solidFill>
              <a:srgbClr val="000000"/>
            </a:solidFill>
            <a:latin typeface="ＭＳ Ｐゴシック"/>
            <a:ea typeface="ＭＳ Ｐゴシック"/>
          </a:endParaRPr>
        </a:p>
        <a:p>
          <a:pPr algn="l" rtl="0">
            <a:lnSpc>
              <a:spcPts val="1200"/>
            </a:lnSpc>
            <a:defRPr sz="1000"/>
          </a:pPr>
          <a:r>
            <a:rPr lang="ja-JP" altLang="en-US" sz="1100" b="1" i="0" u="none" strike="noStrike" baseline="0">
              <a:solidFill>
                <a:srgbClr val="000000"/>
              </a:solidFill>
              <a:latin typeface="ＭＳ Ｐゴシック"/>
              <a:ea typeface="ＭＳ Ｐゴシック"/>
            </a:rPr>
            <a:t>※表の行は、削除しないで下さい</a:t>
          </a:r>
        </a:p>
      </xdr:txBody>
    </xdr:sp>
    <xdr:clientData/>
  </xdr:twoCellAnchor>
  <xdr:twoCellAnchor>
    <xdr:from>
      <xdr:col>18</xdr:col>
      <xdr:colOff>38100</xdr:colOff>
      <xdr:row>8</xdr:row>
      <xdr:rowOff>171450</xdr:rowOff>
    </xdr:from>
    <xdr:to>
      <xdr:col>18</xdr:col>
      <xdr:colOff>409575</xdr:colOff>
      <xdr:row>11</xdr:row>
      <xdr:rowOff>47625</xdr:rowOff>
    </xdr:to>
    <xdr:sp macro="" textlink="">
      <xdr:nvSpPr>
        <xdr:cNvPr id="11" name="AutoShape 42">
          <a:extLst>
            <a:ext uri="{FF2B5EF4-FFF2-40B4-BE49-F238E27FC236}">
              <a16:creationId xmlns:a16="http://schemas.microsoft.com/office/drawing/2014/main" id="{405F82F1-CF83-4BB9-9AC0-5488B37271D9}"/>
            </a:ext>
          </a:extLst>
        </xdr:cNvPr>
        <xdr:cNvSpPr>
          <a:spLocks noChangeArrowheads="1"/>
        </xdr:cNvSpPr>
      </xdr:nvSpPr>
      <xdr:spPr bwMode="auto">
        <a:xfrm>
          <a:off x="11925300" y="2019300"/>
          <a:ext cx="371475" cy="447675"/>
        </a:xfrm>
        <a:prstGeom prst="flowChartConnector">
          <a:avLst/>
        </a:prstGeom>
        <a:noFill/>
        <a:ln w="158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vert="wordArtVertRtl" wrap="square" lIns="27432" tIns="0" rIns="27432" bIns="0" anchor="ctr" upright="1"/>
        <a:lstStyle/>
        <a:p>
          <a:pPr algn="ctr" rtl="0">
            <a:defRPr sz="1000"/>
          </a:pPr>
          <a:r>
            <a:rPr lang="ja-JP" altLang="en-US" sz="900" b="1" i="0" u="none" strike="noStrike" baseline="0">
              <a:solidFill>
                <a:srgbClr val="FF0000"/>
              </a:solidFill>
              <a:latin typeface="ＭＳ Ｐ明朝"/>
              <a:ea typeface="ＭＳ Ｐ明朝"/>
            </a:rPr>
            <a:t>神戸</a:t>
          </a:r>
        </a:p>
      </xdr:txBody>
    </xdr:sp>
    <xdr:clientData/>
  </xdr:twoCellAnchor>
  <xdr:twoCellAnchor>
    <xdr:from>
      <xdr:col>19</xdr:col>
      <xdr:colOff>1209675</xdr:colOff>
      <xdr:row>42</xdr:row>
      <xdr:rowOff>285750</xdr:rowOff>
    </xdr:from>
    <xdr:to>
      <xdr:col>20</xdr:col>
      <xdr:colOff>114300</xdr:colOff>
      <xdr:row>44</xdr:row>
      <xdr:rowOff>9525</xdr:rowOff>
    </xdr:to>
    <xdr:sp macro="" textlink="">
      <xdr:nvSpPr>
        <xdr:cNvPr id="12" name="AutoShape 43">
          <a:extLst>
            <a:ext uri="{FF2B5EF4-FFF2-40B4-BE49-F238E27FC236}">
              <a16:creationId xmlns:a16="http://schemas.microsoft.com/office/drawing/2014/main" id="{CDBC4188-E409-4916-A257-4E8CCAFD9254}"/>
            </a:ext>
          </a:extLst>
        </xdr:cNvPr>
        <xdr:cNvSpPr>
          <a:spLocks noChangeArrowheads="1"/>
        </xdr:cNvSpPr>
      </xdr:nvSpPr>
      <xdr:spPr bwMode="auto">
        <a:xfrm>
          <a:off x="13820775" y="8801100"/>
          <a:ext cx="381000" cy="466725"/>
        </a:xfrm>
        <a:prstGeom prst="flowChartConnector">
          <a:avLst/>
        </a:prstGeom>
        <a:noFill/>
        <a:ln w="158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vert="wordArtVertRtl" wrap="square" lIns="27432" tIns="0" rIns="27432" bIns="0" anchor="ctr" upright="1"/>
        <a:lstStyle/>
        <a:p>
          <a:pPr algn="ctr" rtl="0">
            <a:defRPr sz="1000"/>
          </a:pPr>
          <a:r>
            <a:rPr lang="ja-JP" altLang="en-US" sz="1000" b="1" i="0" u="none" strike="noStrike" baseline="0">
              <a:solidFill>
                <a:srgbClr val="FF0000"/>
              </a:solidFill>
              <a:latin typeface="ＭＳ Ｐゴシック"/>
              <a:ea typeface="ＭＳ Ｐゴシック"/>
            </a:rPr>
            <a:t>大学</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6</xdr:row>
      <xdr:rowOff>0</xdr:rowOff>
    </xdr:from>
    <xdr:to>
      <xdr:col>14</xdr:col>
      <xdr:colOff>200025</xdr:colOff>
      <xdr:row>6</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7410450" y="1504950"/>
          <a:ext cx="714375" cy="0"/>
        </a:xfrm>
        <a:prstGeom prst="line">
          <a:avLst/>
        </a:prstGeom>
        <a:noFill/>
        <a:ln w="6350">
          <a:solidFill>
            <a:srgbClr val="000000"/>
          </a:solidFill>
          <a:round/>
          <a:headEnd/>
          <a:tailEnd/>
        </a:ln>
        <a:effectLst>
          <a:outerShdw dist="35921" dir="2700000" algn="ctr" rotWithShape="0">
            <a:srgbClr val="000000"/>
          </a:outerShdw>
        </a:effectLst>
      </xdr:spPr>
      <xdr:txBody>
        <a:bodyPr/>
        <a:lstStyle/>
        <a:p>
          <a:endParaRPr lang="ja-JP" altLang="en-US"/>
        </a:p>
      </xdr:txBody>
    </xdr:sp>
    <xdr:clientData/>
  </xdr:twoCellAnchor>
  <xdr:twoCellAnchor>
    <xdr:from>
      <xdr:col>5</xdr:col>
      <xdr:colOff>447675</xdr:colOff>
      <xdr:row>4</xdr:row>
      <xdr:rowOff>238125</xdr:rowOff>
    </xdr:from>
    <xdr:to>
      <xdr:col>10</xdr:col>
      <xdr:colOff>180975</xdr:colOff>
      <xdr:row>8</xdr:row>
      <xdr:rowOff>171450</xdr:rowOff>
    </xdr:to>
    <xdr:sp macro="" textlink="">
      <xdr:nvSpPr>
        <xdr:cNvPr id="3" name="Line 17">
          <a:extLst>
            <a:ext uri="{FF2B5EF4-FFF2-40B4-BE49-F238E27FC236}">
              <a16:creationId xmlns:a16="http://schemas.microsoft.com/office/drawing/2014/main" id="{00000000-0008-0000-0200-000003000000}"/>
            </a:ext>
          </a:extLst>
        </xdr:cNvPr>
        <xdr:cNvSpPr>
          <a:spLocks noChangeShapeType="1"/>
        </xdr:cNvSpPr>
      </xdr:nvSpPr>
      <xdr:spPr bwMode="auto">
        <a:xfrm flipH="1">
          <a:off x="2771775" y="1295400"/>
          <a:ext cx="2305050" cy="695325"/>
        </a:xfrm>
        <a:prstGeom prst="line">
          <a:avLst/>
        </a:prstGeom>
        <a:noFill/>
        <a:ln w="9525">
          <a:solidFill>
            <a:srgbClr val="000000"/>
          </a:solidFill>
          <a:round/>
          <a:headEnd/>
          <a:tailEnd type="triangle" w="med" len="med"/>
        </a:ln>
        <a:effectLst>
          <a:outerShdw dist="35921" dir="2700000" algn="ctr" rotWithShape="0">
            <a:srgbClr val="000000"/>
          </a:outerShdw>
        </a:effectLst>
      </xdr:spPr>
      <xdr:txBody>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6</xdr:row>
      <xdr:rowOff>0</xdr:rowOff>
    </xdr:from>
    <xdr:to>
      <xdr:col>14</xdr:col>
      <xdr:colOff>200025</xdr:colOff>
      <xdr:row>6</xdr:row>
      <xdr:rowOff>0</xdr:rowOff>
    </xdr:to>
    <xdr:sp macro="" textlink="">
      <xdr:nvSpPr>
        <xdr:cNvPr id="23553" name="Line 1">
          <a:extLst>
            <a:ext uri="{FF2B5EF4-FFF2-40B4-BE49-F238E27FC236}">
              <a16:creationId xmlns:a16="http://schemas.microsoft.com/office/drawing/2014/main" id="{00000000-0008-0000-0600-0000015C0000}"/>
            </a:ext>
          </a:extLst>
        </xdr:cNvPr>
        <xdr:cNvSpPr>
          <a:spLocks noChangeShapeType="1"/>
        </xdr:cNvSpPr>
      </xdr:nvSpPr>
      <xdr:spPr bwMode="auto">
        <a:xfrm>
          <a:off x="7410450" y="1504950"/>
          <a:ext cx="714375" cy="0"/>
        </a:xfrm>
        <a:prstGeom prst="line">
          <a:avLst/>
        </a:prstGeom>
        <a:noFill/>
        <a:ln w="6350">
          <a:solidFill>
            <a:srgbClr val="000000"/>
          </a:solidFill>
          <a:round/>
          <a:headEnd/>
          <a:tailEnd/>
        </a:ln>
        <a:effectLst>
          <a:outerShdw dist="35921" dir="2700000" algn="ctr" rotWithShape="0">
            <a:srgbClr val="000000"/>
          </a:outerShdw>
        </a:effectLst>
      </xdr:spPr>
      <xdr:txBody>
        <a:bodyPr/>
        <a:lstStyle/>
        <a:p>
          <a:endParaRPr lang="ja-JP" altLang="en-US"/>
        </a:p>
      </xdr:txBody>
    </xdr:sp>
    <xdr:clientData/>
  </xdr:twoCellAnchor>
  <xdr:twoCellAnchor>
    <xdr:from>
      <xdr:col>5</xdr:col>
      <xdr:colOff>409575</xdr:colOff>
      <xdr:row>4</xdr:row>
      <xdr:rowOff>247650</xdr:rowOff>
    </xdr:from>
    <xdr:to>
      <xdr:col>10</xdr:col>
      <xdr:colOff>209550</xdr:colOff>
      <xdr:row>8</xdr:row>
      <xdr:rowOff>180975</xdr:rowOff>
    </xdr:to>
    <xdr:sp macro="" textlink="">
      <xdr:nvSpPr>
        <xdr:cNvPr id="23559" name="Line 7">
          <a:extLst>
            <a:ext uri="{FF2B5EF4-FFF2-40B4-BE49-F238E27FC236}">
              <a16:creationId xmlns:a16="http://schemas.microsoft.com/office/drawing/2014/main" id="{00000000-0008-0000-0600-0000075C0000}"/>
            </a:ext>
          </a:extLst>
        </xdr:cNvPr>
        <xdr:cNvSpPr>
          <a:spLocks noChangeShapeType="1"/>
        </xdr:cNvSpPr>
      </xdr:nvSpPr>
      <xdr:spPr bwMode="auto">
        <a:xfrm flipH="1">
          <a:off x="2733675" y="1304925"/>
          <a:ext cx="2371725" cy="695325"/>
        </a:xfrm>
        <a:prstGeom prst="line">
          <a:avLst/>
        </a:prstGeom>
        <a:noFill/>
        <a:ln w="9525">
          <a:solidFill>
            <a:srgbClr val="000000"/>
          </a:solidFill>
          <a:round/>
          <a:headEnd/>
          <a:tailEnd type="triangle" w="med" len="med"/>
        </a:ln>
        <a:effectLst>
          <a:outerShdw dist="35921" dir="2700000" algn="ctr" rotWithShape="0">
            <a:srgbClr val="000000"/>
          </a:outerShdw>
        </a:effectLst>
      </xdr:spPr>
      <xdr:txBody>
        <a:bodyP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0</xdr:colOff>
      <xdr:row>6</xdr:row>
      <xdr:rowOff>0</xdr:rowOff>
    </xdr:from>
    <xdr:to>
      <xdr:col>14</xdr:col>
      <xdr:colOff>200025</xdr:colOff>
      <xdr:row>6</xdr:row>
      <xdr:rowOff>0</xdr:rowOff>
    </xdr:to>
    <xdr:sp macro="" textlink="">
      <xdr:nvSpPr>
        <xdr:cNvPr id="22529" name="Line 1">
          <a:extLst>
            <a:ext uri="{FF2B5EF4-FFF2-40B4-BE49-F238E27FC236}">
              <a16:creationId xmlns:a16="http://schemas.microsoft.com/office/drawing/2014/main" id="{00000000-0008-0000-0700-000001580000}"/>
            </a:ext>
          </a:extLst>
        </xdr:cNvPr>
        <xdr:cNvSpPr>
          <a:spLocks noChangeShapeType="1"/>
        </xdr:cNvSpPr>
      </xdr:nvSpPr>
      <xdr:spPr bwMode="auto">
        <a:xfrm>
          <a:off x="7410450" y="1504950"/>
          <a:ext cx="714375" cy="0"/>
        </a:xfrm>
        <a:prstGeom prst="line">
          <a:avLst/>
        </a:prstGeom>
        <a:noFill/>
        <a:ln w="6350">
          <a:solidFill>
            <a:srgbClr val="000000"/>
          </a:solidFill>
          <a:round/>
          <a:headEnd/>
          <a:tailEnd/>
        </a:ln>
        <a:effectLst>
          <a:outerShdw dist="35921" dir="2700000" algn="ctr" rotWithShape="0">
            <a:srgbClr val="000000"/>
          </a:outerShdw>
        </a:effectLst>
      </xdr:spPr>
      <xdr:txBody>
        <a:bodyPr/>
        <a:lstStyle/>
        <a:p>
          <a:endParaRPr lang="ja-JP" altLang="en-US"/>
        </a:p>
      </xdr:txBody>
    </xdr:sp>
    <xdr:clientData/>
  </xdr:twoCellAnchor>
  <xdr:twoCellAnchor>
    <xdr:from>
      <xdr:col>5</xdr:col>
      <xdr:colOff>409575</xdr:colOff>
      <xdr:row>5</xdr:row>
      <xdr:rowOff>0</xdr:rowOff>
    </xdr:from>
    <xdr:to>
      <xdr:col>10</xdr:col>
      <xdr:colOff>76200</xdr:colOff>
      <xdr:row>8</xdr:row>
      <xdr:rowOff>9525</xdr:rowOff>
    </xdr:to>
    <xdr:sp macro="" textlink="">
      <xdr:nvSpPr>
        <xdr:cNvPr id="22535" name="Line 7">
          <a:extLst>
            <a:ext uri="{FF2B5EF4-FFF2-40B4-BE49-F238E27FC236}">
              <a16:creationId xmlns:a16="http://schemas.microsoft.com/office/drawing/2014/main" id="{00000000-0008-0000-0700-000007580000}"/>
            </a:ext>
          </a:extLst>
        </xdr:cNvPr>
        <xdr:cNvSpPr>
          <a:spLocks noChangeShapeType="1"/>
        </xdr:cNvSpPr>
      </xdr:nvSpPr>
      <xdr:spPr bwMode="auto">
        <a:xfrm flipH="1">
          <a:off x="2733675" y="1323975"/>
          <a:ext cx="2238375" cy="504825"/>
        </a:xfrm>
        <a:prstGeom prst="line">
          <a:avLst/>
        </a:prstGeom>
        <a:noFill/>
        <a:ln w="9525">
          <a:solidFill>
            <a:srgbClr val="000000"/>
          </a:solidFill>
          <a:round/>
          <a:headEnd/>
          <a:tailEnd type="triangle" w="med" len="med"/>
        </a:ln>
        <a:effectLst>
          <a:outerShdw dist="35921" dir="2700000" algn="ctr" rotWithShape="0">
            <a:srgbClr val="000000"/>
          </a:outerShdw>
        </a:effectLst>
      </xdr:spPr>
      <xdr:txBody>
        <a:bodyP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0</xdr:colOff>
      <xdr:row>6</xdr:row>
      <xdr:rowOff>0</xdr:rowOff>
    </xdr:from>
    <xdr:to>
      <xdr:col>14</xdr:col>
      <xdr:colOff>200025</xdr:colOff>
      <xdr:row>6</xdr:row>
      <xdr:rowOff>0</xdr:rowOff>
    </xdr:to>
    <xdr:sp macro="" textlink="">
      <xdr:nvSpPr>
        <xdr:cNvPr id="16385" name="Line 1">
          <a:extLst>
            <a:ext uri="{FF2B5EF4-FFF2-40B4-BE49-F238E27FC236}">
              <a16:creationId xmlns:a16="http://schemas.microsoft.com/office/drawing/2014/main" id="{00000000-0008-0000-0800-000001400000}"/>
            </a:ext>
          </a:extLst>
        </xdr:cNvPr>
        <xdr:cNvSpPr>
          <a:spLocks noChangeShapeType="1"/>
        </xdr:cNvSpPr>
      </xdr:nvSpPr>
      <xdr:spPr bwMode="auto">
        <a:xfrm>
          <a:off x="7410450" y="1504950"/>
          <a:ext cx="714375" cy="0"/>
        </a:xfrm>
        <a:prstGeom prst="line">
          <a:avLst/>
        </a:prstGeom>
        <a:noFill/>
        <a:ln w="6350">
          <a:solidFill>
            <a:srgbClr val="000000"/>
          </a:solidFill>
          <a:round/>
          <a:headEnd/>
          <a:tailEnd/>
        </a:ln>
        <a:effectLst>
          <a:outerShdw dist="35921" dir="2700000" algn="ctr" rotWithShape="0">
            <a:srgbClr val="000000"/>
          </a:outerShdw>
        </a:effectLst>
      </xdr:spPr>
      <xdr:txBody>
        <a:bodyPr/>
        <a:lstStyle/>
        <a:p>
          <a:endParaRPr lang="ja-JP" altLang="en-US"/>
        </a:p>
      </xdr:txBody>
    </xdr:sp>
    <xdr:clientData/>
  </xdr:twoCellAnchor>
  <xdr:twoCellAnchor>
    <xdr:from>
      <xdr:col>5</xdr:col>
      <xdr:colOff>314325</xdr:colOff>
      <xdr:row>4</xdr:row>
      <xdr:rowOff>228600</xdr:rowOff>
    </xdr:from>
    <xdr:to>
      <xdr:col>10</xdr:col>
      <xdr:colOff>85725</xdr:colOff>
      <xdr:row>8</xdr:row>
      <xdr:rowOff>9525</xdr:rowOff>
    </xdr:to>
    <xdr:sp macro="" textlink="">
      <xdr:nvSpPr>
        <xdr:cNvPr id="16391" name="Line 7">
          <a:extLst>
            <a:ext uri="{FF2B5EF4-FFF2-40B4-BE49-F238E27FC236}">
              <a16:creationId xmlns:a16="http://schemas.microsoft.com/office/drawing/2014/main" id="{00000000-0008-0000-0800-000007400000}"/>
            </a:ext>
          </a:extLst>
        </xdr:cNvPr>
        <xdr:cNvSpPr>
          <a:spLocks noChangeShapeType="1"/>
        </xdr:cNvSpPr>
      </xdr:nvSpPr>
      <xdr:spPr bwMode="auto">
        <a:xfrm flipH="1">
          <a:off x="2638425" y="1285875"/>
          <a:ext cx="2343150" cy="542925"/>
        </a:xfrm>
        <a:prstGeom prst="line">
          <a:avLst/>
        </a:prstGeom>
        <a:noFill/>
        <a:ln w="9525">
          <a:solidFill>
            <a:srgbClr val="000000"/>
          </a:solidFill>
          <a:round/>
          <a:headEnd/>
          <a:tailEnd type="triangle" w="med" len="med"/>
        </a:ln>
        <a:effectLst>
          <a:outerShdw dist="35921" dir="2700000" algn="ctr" rotWithShape="0">
            <a:srgbClr val="000000"/>
          </a:outerShdw>
        </a:effectLst>
      </xdr:spPr>
      <xdr:txBody>
        <a:bodyP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0</xdr:colOff>
      <xdr:row>6</xdr:row>
      <xdr:rowOff>0</xdr:rowOff>
    </xdr:from>
    <xdr:to>
      <xdr:col>14</xdr:col>
      <xdr:colOff>200025</xdr:colOff>
      <xdr:row>6</xdr:row>
      <xdr:rowOff>0</xdr:rowOff>
    </xdr:to>
    <xdr:sp macro="" textlink="">
      <xdr:nvSpPr>
        <xdr:cNvPr id="17409" name="Line 1">
          <a:extLst>
            <a:ext uri="{FF2B5EF4-FFF2-40B4-BE49-F238E27FC236}">
              <a16:creationId xmlns:a16="http://schemas.microsoft.com/office/drawing/2014/main" id="{00000000-0008-0000-0900-000001440000}"/>
            </a:ext>
          </a:extLst>
        </xdr:cNvPr>
        <xdr:cNvSpPr>
          <a:spLocks noChangeShapeType="1"/>
        </xdr:cNvSpPr>
      </xdr:nvSpPr>
      <xdr:spPr bwMode="auto">
        <a:xfrm>
          <a:off x="7410450" y="1504950"/>
          <a:ext cx="714375" cy="0"/>
        </a:xfrm>
        <a:prstGeom prst="line">
          <a:avLst/>
        </a:prstGeom>
        <a:noFill/>
        <a:ln w="6350">
          <a:solidFill>
            <a:srgbClr val="000000"/>
          </a:solidFill>
          <a:round/>
          <a:headEnd/>
          <a:tailEnd/>
        </a:ln>
        <a:effectLst>
          <a:outerShdw dist="35921" dir="2700000" algn="ctr" rotWithShape="0">
            <a:srgbClr val="000000"/>
          </a:outerShdw>
        </a:effectLst>
      </xdr:spPr>
      <xdr:txBody>
        <a:bodyPr/>
        <a:lstStyle/>
        <a:p>
          <a:endParaRPr lang="ja-JP" altLang="en-US"/>
        </a:p>
      </xdr:txBody>
    </xdr:sp>
    <xdr:clientData/>
  </xdr:twoCellAnchor>
  <xdr:twoCellAnchor>
    <xdr:from>
      <xdr:col>5</xdr:col>
      <xdr:colOff>371475</xdr:colOff>
      <xdr:row>4</xdr:row>
      <xdr:rowOff>171450</xdr:rowOff>
    </xdr:from>
    <xdr:to>
      <xdr:col>10</xdr:col>
      <xdr:colOff>85725</xdr:colOff>
      <xdr:row>7</xdr:row>
      <xdr:rowOff>171450</xdr:rowOff>
    </xdr:to>
    <xdr:sp macro="" textlink="">
      <xdr:nvSpPr>
        <xdr:cNvPr id="17415" name="Line 7">
          <a:extLst>
            <a:ext uri="{FF2B5EF4-FFF2-40B4-BE49-F238E27FC236}">
              <a16:creationId xmlns:a16="http://schemas.microsoft.com/office/drawing/2014/main" id="{00000000-0008-0000-0900-000007440000}"/>
            </a:ext>
          </a:extLst>
        </xdr:cNvPr>
        <xdr:cNvSpPr>
          <a:spLocks noChangeShapeType="1"/>
        </xdr:cNvSpPr>
      </xdr:nvSpPr>
      <xdr:spPr bwMode="auto">
        <a:xfrm flipH="1">
          <a:off x="2695575" y="1228725"/>
          <a:ext cx="2286000" cy="571500"/>
        </a:xfrm>
        <a:prstGeom prst="line">
          <a:avLst/>
        </a:prstGeom>
        <a:noFill/>
        <a:ln w="9525">
          <a:solidFill>
            <a:srgbClr val="000000"/>
          </a:solidFill>
          <a:round/>
          <a:headEnd/>
          <a:tailEnd type="triangle" w="med" len="med"/>
        </a:ln>
        <a:effectLst>
          <a:outerShdw dist="35921" dir="2700000" algn="ctr" rotWithShape="0">
            <a:srgbClr val="000000"/>
          </a:outerShdw>
        </a:effectLst>
      </xdr:spPr>
      <xdr:txBody>
        <a:bodyPr/>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0</xdr:colOff>
      <xdr:row>6</xdr:row>
      <xdr:rowOff>0</xdr:rowOff>
    </xdr:from>
    <xdr:to>
      <xdr:col>14</xdr:col>
      <xdr:colOff>200025</xdr:colOff>
      <xdr:row>6</xdr:row>
      <xdr:rowOff>0</xdr:rowOff>
    </xdr:to>
    <xdr:sp macro="" textlink="">
      <xdr:nvSpPr>
        <xdr:cNvPr id="18433" name="Line 1">
          <a:extLst>
            <a:ext uri="{FF2B5EF4-FFF2-40B4-BE49-F238E27FC236}">
              <a16:creationId xmlns:a16="http://schemas.microsoft.com/office/drawing/2014/main" id="{00000000-0008-0000-0A00-000001480000}"/>
            </a:ext>
          </a:extLst>
        </xdr:cNvPr>
        <xdr:cNvSpPr>
          <a:spLocks noChangeShapeType="1"/>
        </xdr:cNvSpPr>
      </xdr:nvSpPr>
      <xdr:spPr bwMode="auto">
        <a:xfrm>
          <a:off x="7410450" y="1504950"/>
          <a:ext cx="714375" cy="0"/>
        </a:xfrm>
        <a:prstGeom prst="line">
          <a:avLst/>
        </a:prstGeom>
        <a:noFill/>
        <a:ln w="6350">
          <a:solidFill>
            <a:srgbClr val="000000"/>
          </a:solidFill>
          <a:round/>
          <a:headEnd/>
          <a:tailEnd/>
        </a:ln>
        <a:effectLst>
          <a:outerShdw dist="35921" dir="2700000" algn="ctr" rotWithShape="0">
            <a:srgbClr val="000000"/>
          </a:outerShdw>
        </a:effectLst>
      </xdr:spPr>
      <xdr:txBody>
        <a:bodyPr/>
        <a:lstStyle/>
        <a:p>
          <a:endParaRPr lang="ja-JP" altLang="en-US"/>
        </a:p>
      </xdr:txBody>
    </xdr:sp>
    <xdr:clientData/>
  </xdr:twoCellAnchor>
  <xdr:twoCellAnchor>
    <xdr:from>
      <xdr:col>5</xdr:col>
      <xdr:colOff>361950</xdr:colOff>
      <xdr:row>4</xdr:row>
      <xdr:rowOff>219075</xdr:rowOff>
    </xdr:from>
    <xdr:to>
      <xdr:col>10</xdr:col>
      <xdr:colOff>123825</xdr:colOff>
      <xdr:row>8</xdr:row>
      <xdr:rowOff>0</xdr:rowOff>
    </xdr:to>
    <xdr:sp macro="" textlink="">
      <xdr:nvSpPr>
        <xdr:cNvPr id="18439" name="Line 7">
          <a:extLst>
            <a:ext uri="{FF2B5EF4-FFF2-40B4-BE49-F238E27FC236}">
              <a16:creationId xmlns:a16="http://schemas.microsoft.com/office/drawing/2014/main" id="{00000000-0008-0000-0A00-000007480000}"/>
            </a:ext>
          </a:extLst>
        </xdr:cNvPr>
        <xdr:cNvSpPr>
          <a:spLocks noChangeShapeType="1"/>
        </xdr:cNvSpPr>
      </xdr:nvSpPr>
      <xdr:spPr bwMode="auto">
        <a:xfrm flipH="1">
          <a:off x="2686050" y="1276350"/>
          <a:ext cx="2333625" cy="542925"/>
        </a:xfrm>
        <a:prstGeom prst="line">
          <a:avLst/>
        </a:prstGeom>
        <a:noFill/>
        <a:ln w="9525">
          <a:solidFill>
            <a:srgbClr val="000000"/>
          </a:solidFill>
          <a:round/>
          <a:headEnd/>
          <a:tailEnd type="triangle" w="med" len="med"/>
        </a:ln>
        <a:effectLst>
          <a:outerShdw dist="35921" dir="2700000" algn="ctr" rotWithShape="0">
            <a:srgbClr val="000000"/>
          </a:outerShdw>
        </a:effectLst>
      </xdr:spPr>
      <xdr:txBody>
        <a:bodyPr/>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0</xdr:colOff>
      <xdr:row>6</xdr:row>
      <xdr:rowOff>0</xdr:rowOff>
    </xdr:from>
    <xdr:to>
      <xdr:col>14</xdr:col>
      <xdr:colOff>200025</xdr:colOff>
      <xdr:row>6</xdr:row>
      <xdr:rowOff>0</xdr:rowOff>
    </xdr:to>
    <xdr:sp macro="" textlink="">
      <xdr:nvSpPr>
        <xdr:cNvPr id="19457" name="Line 1">
          <a:extLst>
            <a:ext uri="{FF2B5EF4-FFF2-40B4-BE49-F238E27FC236}">
              <a16:creationId xmlns:a16="http://schemas.microsoft.com/office/drawing/2014/main" id="{00000000-0008-0000-0B00-0000014C0000}"/>
            </a:ext>
          </a:extLst>
        </xdr:cNvPr>
        <xdr:cNvSpPr>
          <a:spLocks noChangeShapeType="1"/>
        </xdr:cNvSpPr>
      </xdr:nvSpPr>
      <xdr:spPr bwMode="auto">
        <a:xfrm>
          <a:off x="7410450" y="1504950"/>
          <a:ext cx="714375" cy="0"/>
        </a:xfrm>
        <a:prstGeom prst="line">
          <a:avLst/>
        </a:prstGeom>
        <a:noFill/>
        <a:ln w="6350">
          <a:solidFill>
            <a:srgbClr val="000000"/>
          </a:solidFill>
          <a:round/>
          <a:headEnd/>
          <a:tailEnd/>
        </a:ln>
        <a:effectLst>
          <a:outerShdw dist="35921" dir="2700000" algn="ctr" rotWithShape="0">
            <a:srgbClr val="000000"/>
          </a:outerShdw>
        </a:effectLst>
      </xdr:spPr>
      <xdr:txBody>
        <a:bodyPr/>
        <a:lstStyle/>
        <a:p>
          <a:endParaRPr lang="ja-JP" altLang="en-US"/>
        </a:p>
      </xdr:txBody>
    </xdr:sp>
    <xdr:clientData/>
  </xdr:twoCellAnchor>
  <xdr:twoCellAnchor>
    <xdr:from>
      <xdr:col>5</xdr:col>
      <xdr:colOff>238125</xdr:colOff>
      <xdr:row>4</xdr:row>
      <xdr:rowOff>219075</xdr:rowOff>
    </xdr:from>
    <xdr:to>
      <xdr:col>10</xdr:col>
      <xdr:colOff>114300</xdr:colOff>
      <xdr:row>8</xdr:row>
      <xdr:rowOff>0</xdr:rowOff>
    </xdr:to>
    <xdr:sp macro="" textlink="">
      <xdr:nvSpPr>
        <xdr:cNvPr id="19463" name="Line 7">
          <a:extLst>
            <a:ext uri="{FF2B5EF4-FFF2-40B4-BE49-F238E27FC236}">
              <a16:creationId xmlns:a16="http://schemas.microsoft.com/office/drawing/2014/main" id="{00000000-0008-0000-0B00-0000074C0000}"/>
            </a:ext>
          </a:extLst>
        </xdr:cNvPr>
        <xdr:cNvSpPr>
          <a:spLocks noChangeShapeType="1"/>
        </xdr:cNvSpPr>
      </xdr:nvSpPr>
      <xdr:spPr bwMode="auto">
        <a:xfrm flipH="1">
          <a:off x="2562225" y="1276350"/>
          <a:ext cx="2447925" cy="542925"/>
        </a:xfrm>
        <a:prstGeom prst="line">
          <a:avLst/>
        </a:prstGeom>
        <a:noFill/>
        <a:ln w="9525">
          <a:solidFill>
            <a:srgbClr val="000000"/>
          </a:solidFill>
          <a:round/>
          <a:headEnd/>
          <a:tailEnd type="triangle" w="med" len="med"/>
        </a:ln>
        <a:effectLst>
          <a:outerShdw dist="35921" dir="2700000" algn="ctr" rotWithShape="0">
            <a:srgbClr val="000000"/>
          </a:outerShdw>
        </a:effectLst>
      </xdr:spPr>
      <xdr:txBody>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BFB66-1EF0-4F76-ACF4-8A145904693E}">
  <sheetPr>
    <tabColor indexed="13"/>
  </sheetPr>
  <dimension ref="A1:AD45"/>
  <sheetViews>
    <sheetView zoomScaleNormal="100" workbookViewId="0">
      <selection activeCell="K28" sqref="K28:K29"/>
    </sheetView>
  </sheetViews>
  <sheetFormatPr defaultRowHeight="13.5" x14ac:dyDescent="0.15"/>
  <cols>
    <col min="1" max="2" width="5.125" style="1" customWidth="1"/>
    <col min="3" max="10" width="6.75" style="1" customWidth="1"/>
    <col min="11" max="11" width="17.375" style="1" customWidth="1"/>
    <col min="12" max="12" width="8.875" style="1" customWidth="1"/>
    <col min="13" max="13" width="5.5" style="1" customWidth="1"/>
    <col min="14" max="14" width="5.75" style="1" customWidth="1"/>
    <col min="15" max="15" width="8.5" style="1" bestFit="1" customWidth="1"/>
    <col min="16" max="16" width="34.125" style="1" customWidth="1"/>
    <col min="17" max="17" width="4.25" style="1" customWidth="1"/>
    <col min="18" max="18" width="7.375" style="1" customWidth="1"/>
    <col min="19" max="19" width="9.5" style="1" customWidth="1"/>
    <col min="20" max="20" width="19.375" style="1" customWidth="1"/>
    <col min="21" max="22" width="9" style="1"/>
    <col min="23" max="26" width="3.5" style="1" hidden="1" customWidth="1"/>
    <col min="27" max="30" width="4.5" style="1" hidden="1" customWidth="1"/>
    <col min="31" max="256" width="9" style="1"/>
    <col min="257" max="258" width="5.125" style="1" customWidth="1"/>
    <col min="259" max="266" width="6.75" style="1" customWidth="1"/>
    <col min="267" max="267" width="17.375" style="1" customWidth="1"/>
    <col min="268" max="268" width="8.875" style="1" customWidth="1"/>
    <col min="269" max="269" width="5.5" style="1" customWidth="1"/>
    <col min="270" max="270" width="5.75" style="1" customWidth="1"/>
    <col min="271" max="271" width="8.5" style="1" bestFit="1" customWidth="1"/>
    <col min="272" max="272" width="34.125" style="1" customWidth="1"/>
    <col min="273" max="273" width="4.25" style="1" customWidth="1"/>
    <col min="274" max="274" width="7.375" style="1" customWidth="1"/>
    <col min="275" max="275" width="9.5" style="1" customWidth="1"/>
    <col min="276" max="276" width="19.375" style="1" customWidth="1"/>
    <col min="277" max="278" width="9" style="1"/>
    <col min="279" max="286" width="0" style="1" hidden="1" customWidth="1"/>
    <col min="287" max="512" width="9" style="1"/>
    <col min="513" max="514" width="5.125" style="1" customWidth="1"/>
    <col min="515" max="522" width="6.75" style="1" customWidth="1"/>
    <col min="523" max="523" width="17.375" style="1" customWidth="1"/>
    <col min="524" max="524" width="8.875" style="1" customWidth="1"/>
    <col min="525" max="525" width="5.5" style="1" customWidth="1"/>
    <col min="526" max="526" width="5.75" style="1" customWidth="1"/>
    <col min="527" max="527" width="8.5" style="1" bestFit="1" customWidth="1"/>
    <col min="528" max="528" width="34.125" style="1" customWidth="1"/>
    <col min="529" max="529" width="4.25" style="1" customWidth="1"/>
    <col min="530" max="530" width="7.375" style="1" customWidth="1"/>
    <col min="531" max="531" width="9.5" style="1" customWidth="1"/>
    <col min="532" max="532" width="19.375" style="1" customWidth="1"/>
    <col min="533" max="534" width="9" style="1"/>
    <col min="535" max="542" width="0" style="1" hidden="1" customWidth="1"/>
    <col min="543" max="768" width="9" style="1"/>
    <col min="769" max="770" width="5.125" style="1" customWidth="1"/>
    <col min="771" max="778" width="6.75" style="1" customWidth="1"/>
    <col min="779" max="779" width="17.375" style="1" customWidth="1"/>
    <col min="780" max="780" width="8.875" style="1" customWidth="1"/>
    <col min="781" max="781" width="5.5" style="1" customWidth="1"/>
    <col min="782" max="782" width="5.75" style="1" customWidth="1"/>
    <col min="783" max="783" width="8.5" style="1" bestFit="1" customWidth="1"/>
    <col min="784" max="784" width="34.125" style="1" customWidth="1"/>
    <col min="785" max="785" width="4.25" style="1" customWidth="1"/>
    <col min="786" max="786" width="7.375" style="1" customWidth="1"/>
    <col min="787" max="787" width="9.5" style="1" customWidth="1"/>
    <col min="788" max="788" width="19.375" style="1" customWidth="1"/>
    <col min="789" max="790" width="9" style="1"/>
    <col min="791" max="798" width="0" style="1" hidden="1" customWidth="1"/>
    <col min="799" max="1024" width="9" style="1"/>
    <col min="1025" max="1026" width="5.125" style="1" customWidth="1"/>
    <col min="1027" max="1034" width="6.75" style="1" customWidth="1"/>
    <col min="1035" max="1035" width="17.375" style="1" customWidth="1"/>
    <col min="1036" max="1036" width="8.875" style="1" customWidth="1"/>
    <col min="1037" max="1037" width="5.5" style="1" customWidth="1"/>
    <col min="1038" max="1038" width="5.75" style="1" customWidth="1"/>
    <col min="1039" max="1039" width="8.5" style="1" bestFit="1" customWidth="1"/>
    <col min="1040" max="1040" width="34.125" style="1" customWidth="1"/>
    <col min="1041" max="1041" width="4.25" style="1" customWidth="1"/>
    <col min="1042" max="1042" width="7.375" style="1" customWidth="1"/>
    <col min="1043" max="1043" width="9.5" style="1" customWidth="1"/>
    <col min="1044" max="1044" width="19.375" style="1" customWidth="1"/>
    <col min="1045" max="1046" width="9" style="1"/>
    <col min="1047" max="1054" width="0" style="1" hidden="1" customWidth="1"/>
    <col min="1055" max="1280" width="9" style="1"/>
    <col min="1281" max="1282" width="5.125" style="1" customWidth="1"/>
    <col min="1283" max="1290" width="6.75" style="1" customWidth="1"/>
    <col min="1291" max="1291" width="17.375" style="1" customWidth="1"/>
    <col min="1292" max="1292" width="8.875" style="1" customWidth="1"/>
    <col min="1293" max="1293" width="5.5" style="1" customWidth="1"/>
    <col min="1294" max="1294" width="5.75" style="1" customWidth="1"/>
    <col min="1295" max="1295" width="8.5" style="1" bestFit="1" customWidth="1"/>
    <col min="1296" max="1296" width="34.125" style="1" customWidth="1"/>
    <col min="1297" max="1297" width="4.25" style="1" customWidth="1"/>
    <col min="1298" max="1298" width="7.375" style="1" customWidth="1"/>
    <col min="1299" max="1299" width="9.5" style="1" customWidth="1"/>
    <col min="1300" max="1300" width="19.375" style="1" customWidth="1"/>
    <col min="1301" max="1302" width="9" style="1"/>
    <col min="1303" max="1310" width="0" style="1" hidden="1" customWidth="1"/>
    <col min="1311" max="1536" width="9" style="1"/>
    <col min="1537" max="1538" width="5.125" style="1" customWidth="1"/>
    <col min="1539" max="1546" width="6.75" style="1" customWidth="1"/>
    <col min="1547" max="1547" width="17.375" style="1" customWidth="1"/>
    <col min="1548" max="1548" width="8.875" style="1" customWidth="1"/>
    <col min="1549" max="1549" width="5.5" style="1" customWidth="1"/>
    <col min="1550" max="1550" width="5.75" style="1" customWidth="1"/>
    <col min="1551" max="1551" width="8.5" style="1" bestFit="1" customWidth="1"/>
    <col min="1552" max="1552" width="34.125" style="1" customWidth="1"/>
    <col min="1553" max="1553" width="4.25" style="1" customWidth="1"/>
    <col min="1554" max="1554" width="7.375" style="1" customWidth="1"/>
    <col min="1555" max="1555" width="9.5" style="1" customWidth="1"/>
    <col min="1556" max="1556" width="19.375" style="1" customWidth="1"/>
    <col min="1557" max="1558" width="9" style="1"/>
    <col min="1559" max="1566" width="0" style="1" hidden="1" customWidth="1"/>
    <col min="1567" max="1792" width="9" style="1"/>
    <col min="1793" max="1794" width="5.125" style="1" customWidth="1"/>
    <col min="1795" max="1802" width="6.75" style="1" customWidth="1"/>
    <col min="1803" max="1803" width="17.375" style="1" customWidth="1"/>
    <col min="1804" max="1804" width="8.875" style="1" customWidth="1"/>
    <col min="1805" max="1805" width="5.5" style="1" customWidth="1"/>
    <col min="1806" max="1806" width="5.75" style="1" customWidth="1"/>
    <col min="1807" max="1807" width="8.5" style="1" bestFit="1" customWidth="1"/>
    <col min="1808" max="1808" width="34.125" style="1" customWidth="1"/>
    <col min="1809" max="1809" width="4.25" style="1" customWidth="1"/>
    <col min="1810" max="1810" width="7.375" style="1" customWidth="1"/>
    <col min="1811" max="1811" width="9.5" style="1" customWidth="1"/>
    <col min="1812" max="1812" width="19.375" style="1" customWidth="1"/>
    <col min="1813" max="1814" width="9" style="1"/>
    <col min="1815" max="1822" width="0" style="1" hidden="1" customWidth="1"/>
    <col min="1823" max="2048" width="9" style="1"/>
    <col min="2049" max="2050" width="5.125" style="1" customWidth="1"/>
    <col min="2051" max="2058" width="6.75" style="1" customWidth="1"/>
    <col min="2059" max="2059" width="17.375" style="1" customWidth="1"/>
    <col min="2060" max="2060" width="8.875" style="1" customWidth="1"/>
    <col min="2061" max="2061" width="5.5" style="1" customWidth="1"/>
    <col min="2062" max="2062" width="5.75" style="1" customWidth="1"/>
    <col min="2063" max="2063" width="8.5" style="1" bestFit="1" customWidth="1"/>
    <col min="2064" max="2064" width="34.125" style="1" customWidth="1"/>
    <col min="2065" max="2065" width="4.25" style="1" customWidth="1"/>
    <col min="2066" max="2066" width="7.375" style="1" customWidth="1"/>
    <col min="2067" max="2067" width="9.5" style="1" customWidth="1"/>
    <col min="2068" max="2068" width="19.375" style="1" customWidth="1"/>
    <col min="2069" max="2070" width="9" style="1"/>
    <col min="2071" max="2078" width="0" style="1" hidden="1" customWidth="1"/>
    <col min="2079" max="2304" width="9" style="1"/>
    <col min="2305" max="2306" width="5.125" style="1" customWidth="1"/>
    <col min="2307" max="2314" width="6.75" style="1" customWidth="1"/>
    <col min="2315" max="2315" width="17.375" style="1" customWidth="1"/>
    <col min="2316" max="2316" width="8.875" style="1" customWidth="1"/>
    <col min="2317" max="2317" width="5.5" style="1" customWidth="1"/>
    <col min="2318" max="2318" width="5.75" style="1" customWidth="1"/>
    <col min="2319" max="2319" width="8.5" style="1" bestFit="1" customWidth="1"/>
    <col min="2320" max="2320" width="34.125" style="1" customWidth="1"/>
    <col min="2321" max="2321" width="4.25" style="1" customWidth="1"/>
    <col min="2322" max="2322" width="7.375" style="1" customWidth="1"/>
    <col min="2323" max="2323" width="9.5" style="1" customWidth="1"/>
    <col min="2324" max="2324" width="19.375" style="1" customWidth="1"/>
    <col min="2325" max="2326" width="9" style="1"/>
    <col min="2327" max="2334" width="0" style="1" hidden="1" customWidth="1"/>
    <col min="2335" max="2560" width="9" style="1"/>
    <col min="2561" max="2562" width="5.125" style="1" customWidth="1"/>
    <col min="2563" max="2570" width="6.75" style="1" customWidth="1"/>
    <col min="2571" max="2571" width="17.375" style="1" customWidth="1"/>
    <col min="2572" max="2572" width="8.875" style="1" customWidth="1"/>
    <col min="2573" max="2573" width="5.5" style="1" customWidth="1"/>
    <col min="2574" max="2574" width="5.75" style="1" customWidth="1"/>
    <col min="2575" max="2575" width="8.5" style="1" bestFit="1" customWidth="1"/>
    <col min="2576" max="2576" width="34.125" style="1" customWidth="1"/>
    <col min="2577" max="2577" width="4.25" style="1" customWidth="1"/>
    <col min="2578" max="2578" width="7.375" style="1" customWidth="1"/>
    <col min="2579" max="2579" width="9.5" style="1" customWidth="1"/>
    <col min="2580" max="2580" width="19.375" style="1" customWidth="1"/>
    <col min="2581" max="2582" width="9" style="1"/>
    <col min="2583" max="2590" width="0" style="1" hidden="1" customWidth="1"/>
    <col min="2591" max="2816" width="9" style="1"/>
    <col min="2817" max="2818" width="5.125" style="1" customWidth="1"/>
    <col min="2819" max="2826" width="6.75" style="1" customWidth="1"/>
    <col min="2827" max="2827" width="17.375" style="1" customWidth="1"/>
    <col min="2828" max="2828" width="8.875" style="1" customWidth="1"/>
    <col min="2829" max="2829" width="5.5" style="1" customWidth="1"/>
    <col min="2830" max="2830" width="5.75" style="1" customWidth="1"/>
    <col min="2831" max="2831" width="8.5" style="1" bestFit="1" customWidth="1"/>
    <col min="2832" max="2832" width="34.125" style="1" customWidth="1"/>
    <col min="2833" max="2833" width="4.25" style="1" customWidth="1"/>
    <col min="2834" max="2834" width="7.375" style="1" customWidth="1"/>
    <col min="2835" max="2835" width="9.5" style="1" customWidth="1"/>
    <col min="2836" max="2836" width="19.375" style="1" customWidth="1"/>
    <col min="2837" max="2838" width="9" style="1"/>
    <col min="2839" max="2846" width="0" style="1" hidden="1" customWidth="1"/>
    <col min="2847" max="3072" width="9" style="1"/>
    <col min="3073" max="3074" width="5.125" style="1" customWidth="1"/>
    <col min="3075" max="3082" width="6.75" style="1" customWidth="1"/>
    <col min="3083" max="3083" width="17.375" style="1" customWidth="1"/>
    <col min="3084" max="3084" width="8.875" style="1" customWidth="1"/>
    <col min="3085" max="3085" width="5.5" style="1" customWidth="1"/>
    <col min="3086" max="3086" width="5.75" style="1" customWidth="1"/>
    <col min="3087" max="3087" width="8.5" style="1" bestFit="1" customWidth="1"/>
    <col min="3088" max="3088" width="34.125" style="1" customWidth="1"/>
    <col min="3089" max="3089" width="4.25" style="1" customWidth="1"/>
    <col min="3090" max="3090" width="7.375" style="1" customWidth="1"/>
    <col min="3091" max="3091" width="9.5" style="1" customWidth="1"/>
    <col min="3092" max="3092" width="19.375" style="1" customWidth="1"/>
    <col min="3093" max="3094" width="9" style="1"/>
    <col min="3095" max="3102" width="0" style="1" hidden="1" customWidth="1"/>
    <col min="3103" max="3328" width="9" style="1"/>
    <col min="3329" max="3330" width="5.125" style="1" customWidth="1"/>
    <col min="3331" max="3338" width="6.75" style="1" customWidth="1"/>
    <col min="3339" max="3339" width="17.375" style="1" customWidth="1"/>
    <col min="3340" max="3340" width="8.875" style="1" customWidth="1"/>
    <col min="3341" max="3341" width="5.5" style="1" customWidth="1"/>
    <col min="3342" max="3342" width="5.75" style="1" customWidth="1"/>
    <col min="3343" max="3343" width="8.5" style="1" bestFit="1" customWidth="1"/>
    <col min="3344" max="3344" width="34.125" style="1" customWidth="1"/>
    <col min="3345" max="3345" width="4.25" style="1" customWidth="1"/>
    <col min="3346" max="3346" width="7.375" style="1" customWidth="1"/>
    <col min="3347" max="3347" width="9.5" style="1" customWidth="1"/>
    <col min="3348" max="3348" width="19.375" style="1" customWidth="1"/>
    <col min="3349" max="3350" width="9" style="1"/>
    <col min="3351" max="3358" width="0" style="1" hidden="1" customWidth="1"/>
    <col min="3359" max="3584" width="9" style="1"/>
    <col min="3585" max="3586" width="5.125" style="1" customWidth="1"/>
    <col min="3587" max="3594" width="6.75" style="1" customWidth="1"/>
    <col min="3595" max="3595" width="17.375" style="1" customWidth="1"/>
    <col min="3596" max="3596" width="8.875" style="1" customWidth="1"/>
    <col min="3597" max="3597" width="5.5" style="1" customWidth="1"/>
    <col min="3598" max="3598" width="5.75" style="1" customWidth="1"/>
    <col min="3599" max="3599" width="8.5" style="1" bestFit="1" customWidth="1"/>
    <col min="3600" max="3600" width="34.125" style="1" customWidth="1"/>
    <col min="3601" max="3601" width="4.25" style="1" customWidth="1"/>
    <col min="3602" max="3602" width="7.375" style="1" customWidth="1"/>
    <col min="3603" max="3603" width="9.5" style="1" customWidth="1"/>
    <col min="3604" max="3604" width="19.375" style="1" customWidth="1"/>
    <col min="3605" max="3606" width="9" style="1"/>
    <col min="3607" max="3614" width="0" style="1" hidden="1" customWidth="1"/>
    <col min="3615" max="3840" width="9" style="1"/>
    <col min="3841" max="3842" width="5.125" style="1" customWidth="1"/>
    <col min="3843" max="3850" width="6.75" style="1" customWidth="1"/>
    <col min="3851" max="3851" width="17.375" style="1" customWidth="1"/>
    <col min="3852" max="3852" width="8.875" style="1" customWidth="1"/>
    <col min="3853" max="3853" width="5.5" style="1" customWidth="1"/>
    <col min="3854" max="3854" width="5.75" style="1" customWidth="1"/>
    <col min="3855" max="3855" width="8.5" style="1" bestFit="1" customWidth="1"/>
    <col min="3856" max="3856" width="34.125" style="1" customWidth="1"/>
    <col min="3857" max="3857" width="4.25" style="1" customWidth="1"/>
    <col min="3858" max="3858" width="7.375" style="1" customWidth="1"/>
    <col min="3859" max="3859" width="9.5" style="1" customWidth="1"/>
    <col min="3860" max="3860" width="19.375" style="1" customWidth="1"/>
    <col min="3861" max="3862" width="9" style="1"/>
    <col min="3863" max="3870" width="0" style="1" hidden="1" customWidth="1"/>
    <col min="3871" max="4096" width="9" style="1"/>
    <col min="4097" max="4098" width="5.125" style="1" customWidth="1"/>
    <col min="4099" max="4106" width="6.75" style="1" customWidth="1"/>
    <col min="4107" max="4107" width="17.375" style="1" customWidth="1"/>
    <col min="4108" max="4108" width="8.875" style="1" customWidth="1"/>
    <col min="4109" max="4109" width="5.5" style="1" customWidth="1"/>
    <col min="4110" max="4110" width="5.75" style="1" customWidth="1"/>
    <col min="4111" max="4111" width="8.5" style="1" bestFit="1" customWidth="1"/>
    <col min="4112" max="4112" width="34.125" style="1" customWidth="1"/>
    <col min="4113" max="4113" width="4.25" style="1" customWidth="1"/>
    <col min="4114" max="4114" width="7.375" style="1" customWidth="1"/>
    <col min="4115" max="4115" width="9.5" style="1" customWidth="1"/>
    <col min="4116" max="4116" width="19.375" style="1" customWidth="1"/>
    <col min="4117" max="4118" width="9" style="1"/>
    <col min="4119" max="4126" width="0" style="1" hidden="1" customWidth="1"/>
    <col min="4127" max="4352" width="9" style="1"/>
    <col min="4353" max="4354" width="5.125" style="1" customWidth="1"/>
    <col min="4355" max="4362" width="6.75" style="1" customWidth="1"/>
    <col min="4363" max="4363" width="17.375" style="1" customWidth="1"/>
    <col min="4364" max="4364" width="8.875" style="1" customWidth="1"/>
    <col min="4365" max="4365" width="5.5" style="1" customWidth="1"/>
    <col min="4366" max="4366" width="5.75" style="1" customWidth="1"/>
    <col min="4367" max="4367" width="8.5" style="1" bestFit="1" customWidth="1"/>
    <col min="4368" max="4368" width="34.125" style="1" customWidth="1"/>
    <col min="4369" max="4369" width="4.25" style="1" customWidth="1"/>
    <col min="4370" max="4370" width="7.375" style="1" customWidth="1"/>
    <col min="4371" max="4371" width="9.5" style="1" customWidth="1"/>
    <col min="4372" max="4372" width="19.375" style="1" customWidth="1"/>
    <col min="4373" max="4374" width="9" style="1"/>
    <col min="4375" max="4382" width="0" style="1" hidden="1" customWidth="1"/>
    <col min="4383" max="4608" width="9" style="1"/>
    <col min="4609" max="4610" width="5.125" style="1" customWidth="1"/>
    <col min="4611" max="4618" width="6.75" style="1" customWidth="1"/>
    <col min="4619" max="4619" width="17.375" style="1" customWidth="1"/>
    <col min="4620" max="4620" width="8.875" style="1" customWidth="1"/>
    <col min="4621" max="4621" width="5.5" style="1" customWidth="1"/>
    <col min="4622" max="4622" width="5.75" style="1" customWidth="1"/>
    <col min="4623" max="4623" width="8.5" style="1" bestFit="1" customWidth="1"/>
    <col min="4624" max="4624" width="34.125" style="1" customWidth="1"/>
    <col min="4625" max="4625" width="4.25" style="1" customWidth="1"/>
    <col min="4626" max="4626" width="7.375" style="1" customWidth="1"/>
    <col min="4627" max="4627" width="9.5" style="1" customWidth="1"/>
    <col min="4628" max="4628" width="19.375" style="1" customWidth="1"/>
    <col min="4629" max="4630" width="9" style="1"/>
    <col min="4631" max="4638" width="0" style="1" hidden="1" customWidth="1"/>
    <col min="4639" max="4864" width="9" style="1"/>
    <col min="4865" max="4866" width="5.125" style="1" customWidth="1"/>
    <col min="4867" max="4874" width="6.75" style="1" customWidth="1"/>
    <col min="4875" max="4875" width="17.375" style="1" customWidth="1"/>
    <col min="4876" max="4876" width="8.875" style="1" customWidth="1"/>
    <col min="4877" max="4877" width="5.5" style="1" customWidth="1"/>
    <col min="4878" max="4878" width="5.75" style="1" customWidth="1"/>
    <col min="4879" max="4879" width="8.5" style="1" bestFit="1" customWidth="1"/>
    <col min="4880" max="4880" width="34.125" style="1" customWidth="1"/>
    <col min="4881" max="4881" width="4.25" style="1" customWidth="1"/>
    <col min="4882" max="4882" width="7.375" style="1" customWidth="1"/>
    <col min="4883" max="4883" width="9.5" style="1" customWidth="1"/>
    <col min="4884" max="4884" width="19.375" style="1" customWidth="1"/>
    <col min="4885" max="4886" width="9" style="1"/>
    <col min="4887" max="4894" width="0" style="1" hidden="1" customWidth="1"/>
    <col min="4895" max="5120" width="9" style="1"/>
    <col min="5121" max="5122" width="5.125" style="1" customWidth="1"/>
    <col min="5123" max="5130" width="6.75" style="1" customWidth="1"/>
    <col min="5131" max="5131" width="17.375" style="1" customWidth="1"/>
    <col min="5132" max="5132" width="8.875" style="1" customWidth="1"/>
    <col min="5133" max="5133" width="5.5" style="1" customWidth="1"/>
    <col min="5134" max="5134" width="5.75" style="1" customWidth="1"/>
    <col min="5135" max="5135" width="8.5" style="1" bestFit="1" customWidth="1"/>
    <col min="5136" max="5136" width="34.125" style="1" customWidth="1"/>
    <col min="5137" max="5137" width="4.25" style="1" customWidth="1"/>
    <col min="5138" max="5138" width="7.375" style="1" customWidth="1"/>
    <col min="5139" max="5139" width="9.5" style="1" customWidth="1"/>
    <col min="5140" max="5140" width="19.375" style="1" customWidth="1"/>
    <col min="5141" max="5142" width="9" style="1"/>
    <col min="5143" max="5150" width="0" style="1" hidden="1" customWidth="1"/>
    <col min="5151" max="5376" width="9" style="1"/>
    <col min="5377" max="5378" width="5.125" style="1" customWidth="1"/>
    <col min="5379" max="5386" width="6.75" style="1" customWidth="1"/>
    <col min="5387" max="5387" width="17.375" style="1" customWidth="1"/>
    <col min="5388" max="5388" width="8.875" style="1" customWidth="1"/>
    <col min="5389" max="5389" width="5.5" style="1" customWidth="1"/>
    <col min="5390" max="5390" width="5.75" style="1" customWidth="1"/>
    <col min="5391" max="5391" width="8.5" style="1" bestFit="1" customWidth="1"/>
    <col min="5392" max="5392" width="34.125" style="1" customWidth="1"/>
    <col min="5393" max="5393" width="4.25" style="1" customWidth="1"/>
    <col min="5394" max="5394" width="7.375" style="1" customWidth="1"/>
    <col min="5395" max="5395" width="9.5" style="1" customWidth="1"/>
    <col min="5396" max="5396" width="19.375" style="1" customWidth="1"/>
    <col min="5397" max="5398" width="9" style="1"/>
    <col min="5399" max="5406" width="0" style="1" hidden="1" customWidth="1"/>
    <col min="5407" max="5632" width="9" style="1"/>
    <col min="5633" max="5634" width="5.125" style="1" customWidth="1"/>
    <col min="5635" max="5642" width="6.75" style="1" customWidth="1"/>
    <col min="5643" max="5643" width="17.375" style="1" customWidth="1"/>
    <col min="5644" max="5644" width="8.875" style="1" customWidth="1"/>
    <col min="5645" max="5645" width="5.5" style="1" customWidth="1"/>
    <col min="5646" max="5646" width="5.75" style="1" customWidth="1"/>
    <col min="5647" max="5647" width="8.5" style="1" bestFit="1" customWidth="1"/>
    <col min="5648" max="5648" width="34.125" style="1" customWidth="1"/>
    <col min="5649" max="5649" width="4.25" style="1" customWidth="1"/>
    <col min="5650" max="5650" width="7.375" style="1" customWidth="1"/>
    <col min="5651" max="5651" width="9.5" style="1" customWidth="1"/>
    <col min="5652" max="5652" width="19.375" style="1" customWidth="1"/>
    <col min="5653" max="5654" width="9" style="1"/>
    <col min="5655" max="5662" width="0" style="1" hidden="1" customWidth="1"/>
    <col min="5663" max="5888" width="9" style="1"/>
    <col min="5889" max="5890" width="5.125" style="1" customWidth="1"/>
    <col min="5891" max="5898" width="6.75" style="1" customWidth="1"/>
    <col min="5899" max="5899" width="17.375" style="1" customWidth="1"/>
    <col min="5900" max="5900" width="8.875" style="1" customWidth="1"/>
    <col min="5901" max="5901" width="5.5" style="1" customWidth="1"/>
    <col min="5902" max="5902" width="5.75" style="1" customWidth="1"/>
    <col min="5903" max="5903" width="8.5" style="1" bestFit="1" customWidth="1"/>
    <col min="5904" max="5904" width="34.125" style="1" customWidth="1"/>
    <col min="5905" max="5905" width="4.25" style="1" customWidth="1"/>
    <col min="5906" max="5906" width="7.375" style="1" customWidth="1"/>
    <col min="5907" max="5907" width="9.5" style="1" customWidth="1"/>
    <col min="5908" max="5908" width="19.375" style="1" customWidth="1"/>
    <col min="5909" max="5910" width="9" style="1"/>
    <col min="5911" max="5918" width="0" style="1" hidden="1" customWidth="1"/>
    <col min="5919" max="6144" width="9" style="1"/>
    <col min="6145" max="6146" width="5.125" style="1" customWidth="1"/>
    <col min="6147" max="6154" width="6.75" style="1" customWidth="1"/>
    <col min="6155" max="6155" width="17.375" style="1" customWidth="1"/>
    <col min="6156" max="6156" width="8.875" style="1" customWidth="1"/>
    <col min="6157" max="6157" width="5.5" style="1" customWidth="1"/>
    <col min="6158" max="6158" width="5.75" style="1" customWidth="1"/>
    <col min="6159" max="6159" width="8.5" style="1" bestFit="1" customWidth="1"/>
    <col min="6160" max="6160" width="34.125" style="1" customWidth="1"/>
    <col min="6161" max="6161" width="4.25" style="1" customWidth="1"/>
    <col min="6162" max="6162" width="7.375" style="1" customWidth="1"/>
    <col min="6163" max="6163" width="9.5" style="1" customWidth="1"/>
    <col min="6164" max="6164" width="19.375" style="1" customWidth="1"/>
    <col min="6165" max="6166" width="9" style="1"/>
    <col min="6167" max="6174" width="0" style="1" hidden="1" customWidth="1"/>
    <col min="6175" max="6400" width="9" style="1"/>
    <col min="6401" max="6402" width="5.125" style="1" customWidth="1"/>
    <col min="6403" max="6410" width="6.75" style="1" customWidth="1"/>
    <col min="6411" max="6411" width="17.375" style="1" customWidth="1"/>
    <col min="6412" max="6412" width="8.875" style="1" customWidth="1"/>
    <col min="6413" max="6413" width="5.5" style="1" customWidth="1"/>
    <col min="6414" max="6414" width="5.75" style="1" customWidth="1"/>
    <col min="6415" max="6415" width="8.5" style="1" bestFit="1" customWidth="1"/>
    <col min="6416" max="6416" width="34.125" style="1" customWidth="1"/>
    <col min="6417" max="6417" width="4.25" style="1" customWidth="1"/>
    <col min="6418" max="6418" width="7.375" style="1" customWidth="1"/>
    <col min="6419" max="6419" width="9.5" style="1" customWidth="1"/>
    <col min="6420" max="6420" width="19.375" style="1" customWidth="1"/>
    <col min="6421" max="6422" width="9" style="1"/>
    <col min="6423" max="6430" width="0" style="1" hidden="1" customWidth="1"/>
    <col min="6431" max="6656" width="9" style="1"/>
    <col min="6657" max="6658" width="5.125" style="1" customWidth="1"/>
    <col min="6659" max="6666" width="6.75" style="1" customWidth="1"/>
    <col min="6667" max="6667" width="17.375" style="1" customWidth="1"/>
    <col min="6668" max="6668" width="8.875" style="1" customWidth="1"/>
    <col min="6669" max="6669" width="5.5" style="1" customWidth="1"/>
    <col min="6670" max="6670" width="5.75" style="1" customWidth="1"/>
    <col min="6671" max="6671" width="8.5" style="1" bestFit="1" customWidth="1"/>
    <col min="6672" max="6672" width="34.125" style="1" customWidth="1"/>
    <col min="6673" max="6673" width="4.25" style="1" customWidth="1"/>
    <col min="6674" max="6674" width="7.375" style="1" customWidth="1"/>
    <col min="6675" max="6675" width="9.5" style="1" customWidth="1"/>
    <col min="6676" max="6676" width="19.375" style="1" customWidth="1"/>
    <col min="6677" max="6678" width="9" style="1"/>
    <col min="6679" max="6686" width="0" style="1" hidden="1" customWidth="1"/>
    <col min="6687" max="6912" width="9" style="1"/>
    <col min="6913" max="6914" width="5.125" style="1" customWidth="1"/>
    <col min="6915" max="6922" width="6.75" style="1" customWidth="1"/>
    <col min="6923" max="6923" width="17.375" style="1" customWidth="1"/>
    <col min="6924" max="6924" width="8.875" style="1" customWidth="1"/>
    <col min="6925" max="6925" width="5.5" style="1" customWidth="1"/>
    <col min="6926" max="6926" width="5.75" style="1" customWidth="1"/>
    <col min="6927" max="6927" width="8.5" style="1" bestFit="1" customWidth="1"/>
    <col min="6928" max="6928" width="34.125" style="1" customWidth="1"/>
    <col min="6929" max="6929" width="4.25" style="1" customWidth="1"/>
    <col min="6930" max="6930" width="7.375" style="1" customWidth="1"/>
    <col min="6931" max="6931" width="9.5" style="1" customWidth="1"/>
    <col min="6932" max="6932" width="19.375" style="1" customWidth="1"/>
    <col min="6933" max="6934" width="9" style="1"/>
    <col min="6935" max="6942" width="0" style="1" hidden="1" customWidth="1"/>
    <col min="6943" max="7168" width="9" style="1"/>
    <col min="7169" max="7170" width="5.125" style="1" customWidth="1"/>
    <col min="7171" max="7178" width="6.75" style="1" customWidth="1"/>
    <col min="7179" max="7179" width="17.375" style="1" customWidth="1"/>
    <col min="7180" max="7180" width="8.875" style="1" customWidth="1"/>
    <col min="7181" max="7181" width="5.5" style="1" customWidth="1"/>
    <col min="7182" max="7182" width="5.75" style="1" customWidth="1"/>
    <col min="7183" max="7183" width="8.5" style="1" bestFit="1" customWidth="1"/>
    <col min="7184" max="7184" width="34.125" style="1" customWidth="1"/>
    <col min="7185" max="7185" width="4.25" style="1" customWidth="1"/>
    <col min="7186" max="7186" width="7.375" style="1" customWidth="1"/>
    <col min="7187" max="7187" width="9.5" style="1" customWidth="1"/>
    <col min="7188" max="7188" width="19.375" style="1" customWidth="1"/>
    <col min="7189" max="7190" width="9" style="1"/>
    <col min="7191" max="7198" width="0" style="1" hidden="1" customWidth="1"/>
    <col min="7199" max="7424" width="9" style="1"/>
    <col min="7425" max="7426" width="5.125" style="1" customWidth="1"/>
    <col min="7427" max="7434" width="6.75" style="1" customWidth="1"/>
    <col min="7435" max="7435" width="17.375" style="1" customWidth="1"/>
    <col min="7436" max="7436" width="8.875" style="1" customWidth="1"/>
    <col min="7437" max="7437" width="5.5" style="1" customWidth="1"/>
    <col min="7438" max="7438" width="5.75" style="1" customWidth="1"/>
    <col min="7439" max="7439" width="8.5" style="1" bestFit="1" customWidth="1"/>
    <col min="7440" max="7440" width="34.125" style="1" customWidth="1"/>
    <col min="7441" max="7441" width="4.25" style="1" customWidth="1"/>
    <col min="7442" max="7442" width="7.375" style="1" customWidth="1"/>
    <col min="7443" max="7443" width="9.5" style="1" customWidth="1"/>
    <col min="7444" max="7444" width="19.375" style="1" customWidth="1"/>
    <col min="7445" max="7446" width="9" style="1"/>
    <col min="7447" max="7454" width="0" style="1" hidden="1" customWidth="1"/>
    <col min="7455" max="7680" width="9" style="1"/>
    <col min="7681" max="7682" width="5.125" style="1" customWidth="1"/>
    <col min="7683" max="7690" width="6.75" style="1" customWidth="1"/>
    <col min="7691" max="7691" width="17.375" style="1" customWidth="1"/>
    <col min="7692" max="7692" width="8.875" style="1" customWidth="1"/>
    <col min="7693" max="7693" width="5.5" style="1" customWidth="1"/>
    <col min="7694" max="7694" width="5.75" style="1" customWidth="1"/>
    <col min="7695" max="7695" width="8.5" style="1" bestFit="1" customWidth="1"/>
    <col min="7696" max="7696" width="34.125" style="1" customWidth="1"/>
    <col min="7697" max="7697" width="4.25" style="1" customWidth="1"/>
    <col min="7698" max="7698" width="7.375" style="1" customWidth="1"/>
    <col min="7699" max="7699" width="9.5" style="1" customWidth="1"/>
    <col min="7700" max="7700" width="19.375" style="1" customWidth="1"/>
    <col min="7701" max="7702" width="9" style="1"/>
    <col min="7703" max="7710" width="0" style="1" hidden="1" customWidth="1"/>
    <col min="7711" max="7936" width="9" style="1"/>
    <col min="7937" max="7938" width="5.125" style="1" customWidth="1"/>
    <col min="7939" max="7946" width="6.75" style="1" customWidth="1"/>
    <col min="7947" max="7947" width="17.375" style="1" customWidth="1"/>
    <col min="7948" max="7948" width="8.875" style="1" customWidth="1"/>
    <col min="7949" max="7949" width="5.5" style="1" customWidth="1"/>
    <col min="7950" max="7950" width="5.75" style="1" customWidth="1"/>
    <col min="7951" max="7951" width="8.5" style="1" bestFit="1" customWidth="1"/>
    <col min="7952" max="7952" width="34.125" style="1" customWidth="1"/>
    <col min="7953" max="7953" width="4.25" style="1" customWidth="1"/>
    <col min="7954" max="7954" width="7.375" style="1" customWidth="1"/>
    <col min="7955" max="7955" width="9.5" style="1" customWidth="1"/>
    <col min="7956" max="7956" width="19.375" style="1" customWidth="1"/>
    <col min="7957" max="7958" width="9" style="1"/>
    <col min="7959" max="7966" width="0" style="1" hidden="1" customWidth="1"/>
    <col min="7967" max="8192" width="9" style="1"/>
    <col min="8193" max="8194" width="5.125" style="1" customWidth="1"/>
    <col min="8195" max="8202" width="6.75" style="1" customWidth="1"/>
    <col min="8203" max="8203" width="17.375" style="1" customWidth="1"/>
    <col min="8204" max="8204" width="8.875" style="1" customWidth="1"/>
    <col min="8205" max="8205" width="5.5" style="1" customWidth="1"/>
    <col min="8206" max="8206" width="5.75" style="1" customWidth="1"/>
    <col min="8207" max="8207" width="8.5" style="1" bestFit="1" customWidth="1"/>
    <col min="8208" max="8208" width="34.125" style="1" customWidth="1"/>
    <col min="8209" max="8209" width="4.25" style="1" customWidth="1"/>
    <col min="8210" max="8210" width="7.375" style="1" customWidth="1"/>
    <col min="8211" max="8211" width="9.5" style="1" customWidth="1"/>
    <col min="8212" max="8212" width="19.375" style="1" customWidth="1"/>
    <col min="8213" max="8214" width="9" style="1"/>
    <col min="8215" max="8222" width="0" style="1" hidden="1" customWidth="1"/>
    <col min="8223" max="8448" width="9" style="1"/>
    <col min="8449" max="8450" width="5.125" style="1" customWidth="1"/>
    <col min="8451" max="8458" width="6.75" style="1" customWidth="1"/>
    <col min="8459" max="8459" width="17.375" style="1" customWidth="1"/>
    <col min="8460" max="8460" width="8.875" style="1" customWidth="1"/>
    <col min="8461" max="8461" width="5.5" style="1" customWidth="1"/>
    <col min="8462" max="8462" width="5.75" style="1" customWidth="1"/>
    <col min="8463" max="8463" width="8.5" style="1" bestFit="1" customWidth="1"/>
    <col min="8464" max="8464" width="34.125" style="1" customWidth="1"/>
    <col min="8465" max="8465" width="4.25" style="1" customWidth="1"/>
    <col min="8466" max="8466" width="7.375" style="1" customWidth="1"/>
    <col min="8467" max="8467" width="9.5" style="1" customWidth="1"/>
    <col min="8468" max="8468" width="19.375" style="1" customWidth="1"/>
    <col min="8469" max="8470" width="9" style="1"/>
    <col min="8471" max="8478" width="0" style="1" hidden="1" customWidth="1"/>
    <col min="8479" max="8704" width="9" style="1"/>
    <col min="8705" max="8706" width="5.125" style="1" customWidth="1"/>
    <col min="8707" max="8714" width="6.75" style="1" customWidth="1"/>
    <col min="8715" max="8715" width="17.375" style="1" customWidth="1"/>
    <col min="8716" max="8716" width="8.875" style="1" customWidth="1"/>
    <col min="8717" max="8717" width="5.5" style="1" customWidth="1"/>
    <col min="8718" max="8718" width="5.75" style="1" customWidth="1"/>
    <col min="8719" max="8719" width="8.5" style="1" bestFit="1" customWidth="1"/>
    <col min="8720" max="8720" width="34.125" style="1" customWidth="1"/>
    <col min="8721" max="8721" width="4.25" style="1" customWidth="1"/>
    <col min="8722" max="8722" width="7.375" style="1" customWidth="1"/>
    <col min="8723" max="8723" width="9.5" style="1" customWidth="1"/>
    <col min="8724" max="8724" width="19.375" style="1" customWidth="1"/>
    <col min="8725" max="8726" width="9" style="1"/>
    <col min="8727" max="8734" width="0" style="1" hidden="1" customWidth="1"/>
    <col min="8735" max="8960" width="9" style="1"/>
    <col min="8961" max="8962" width="5.125" style="1" customWidth="1"/>
    <col min="8963" max="8970" width="6.75" style="1" customWidth="1"/>
    <col min="8971" max="8971" width="17.375" style="1" customWidth="1"/>
    <col min="8972" max="8972" width="8.875" style="1" customWidth="1"/>
    <col min="8973" max="8973" width="5.5" style="1" customWidth="1"/>
    <col min="8974" max="8974" width="5.75" style="1" customWidth="1"/>
    <col min="8975" max="8975" width="8.5" style="1" bestFit="1" customWidth="1"/>
    <col min="8976" max="8976" width="34.125" style="1" customWidth="1"/>
    <col min="8977" max="8977" width="4.25" style="1" customWidth="1"/>
    <col min="8978" max="8978" width="7.375" style="1" customWidth="1"/>
    <col min="8979" max="8979" width="9.5" style="1" customWidth="1"/>
    <col min="8980" max="8980" width="19.375" style="1" customWidth="1"/>
    <col min="8981" max="8982" width="9" style="1"/>
    <col min="8983" max="8990" width="0" style="1" hidden="1" customWidth="1"/>
    <col min="8991" max="9216" width="9" style="1"/>
    <col min="9217" max="9218" width="5.125" style="1" customWidth="1"/>
    <col min="9219" max="9226" width="6.75" style="1" customWidth="1"/>
    <col min="9227" max="9227" width="17.375" style="1" customWidth="1"/>
    <col min="9228" max="9228" width="8.875" style="1" customWidth="1"/>
    <col min="9229" max="9229" width="5.5" style="1" customWidth="1"/>
    <col min="9230" max="9230" width="5.75" style="1" customWidth="1"/>
    <col min="9231" max="9231" width="8.5" style="1" bestFit="1" customWidth="1"/>
    <col min="9232" max="9232" width="34.125" style="1" customWidth="1"/>
    <col min="9233" max="9233" width="4.25" style="1" customWidth="1"/>
    <col min="9234" max="9234" width="7.375" style="1" customWidth="1"/>
    <col min="9235" max="9235" width="9.5" style="1" customWidth="1"/>
    <col min="9236" max="9236" width="19.375" style="1" customWidth="1"/>
    <col min="9237" max="9238" width="9" style="1"/>
    <col min="9239" max="9246" width="0" style="1" hidden="1" customWidth="1"/>
    <col min="9247" max="9472" width="9" style="1"/>
    <col min="9473" max="9474" width="5.125" style="1" customWidth="1"/>
    <col min="9475" max="9482" width="6.75" style="1" customWidth="1"/>
    <col min="9483" max="9483" width="17.375" style="1" customWidth="1"/>
    <col min="9484" max="9484" width="8.875" style="1" customWidth="1"/>
    <col min="9485" max="9485" width="5.5" style="1" customWidth="1"/>
    <col min="9486" max="9486" width="5.75" style="1" customWidth="1"/>
    <col min="9487" max="9487" width="8.5" style="1" bestFit="1" customWidth="1"/>
    <col min="9488" max="9488" width="34.125" style="1" customWidth="1"/>
    <col min="9489" max="9489" width="4.25" style="1" customWidth="1"/>
    <col min="9490" max="9490" width="7.375" style="1" customWidth="1"/>
    <col min="9491" max="9491" width="9.5" style="1" customWidth="1"/>
    <col min="9492" max="9492" width="19.375" style="1" customWidth="1"/>
    <col min="9493" max="9494" width="9" style="1"/>
    <col min="9495" max="9502" width="0" style="1" hidden="1" customWidth="1"/>
    <col min="9503" max="9728" width="9" style="1"/>
    <col min="9729" max="9730" width="5.125" style="1" customWidth="1"/>
    <col min="9731" max="9738" width="6.75" style="1" customWidth="1"/>
    <col min="9739" max="9739" width="17.375" style="1" customWidth="1"/>
    <col min="9740" max="9740" width="8.875" style="1" customWidth="1"/>
    <col min="9741" max="9741" width="5.5" style="1" customWidth="1"/>
    <col min="9742" max="9742" width="5.75" style="1" customWidth="1"/>
    <col min="9743" max="9743" width="8.5" style="1" bestFit="1" customWidth="1"/>
    <col min="9744" max="9744" width="34.125" style="1" customWidth="1"/>
    <col min="9745" max="9745" width="4.25" style="1" customWidth="1"/>
    <col min="9746" max="9746" width="7.375" style="1" customWidth="1"/>
    <col min="9747" max="9747" width="9.5" style="1" customWidth="1"/>
    <col min="9748" max="9748" width="19.375" style="1" customWidth="1"/>
    <col min="9749" max="9750" width="9" style="1"/>
    <col min="9751" max="9758" width="0" style="1" hidden="1" customWidth="1"/>
    <col min="9759" max="9984" width="9" style="1"/>
    <col min="9985" max="9986" width="5.125" style="1" customWidth="1"/>
    <col min="9987" max="9994" width="6.75" style="1" customWidth="1"/>
    <col min="9995" max="9995" width="17.375" style="1" customWidth="1"/>
    <col min="9996" max="9996" width="8.875" style="1" customWidth="1"/>
    <col min="9997" max="9997" width="5.5" style="1" customWidth="1"/>
    <col min="9998" max="9998" width="5.75" style="1" customWidth="1"/>
    <col min="9999" max="9999" width="8.5" style="1" bestFit="1" customWidth="1"/>
    <col min="10000" max="10000" width="34.125" style="1" customWidth="1"/>
    <col min="10001" max="10001" width="4.25" style="1" customWidth="1"/>
    <col min="10002" max="10002" width="7.375" style="1" customWidth="1"/>
    <col min="10003" max="10003" width="9.5" style="1" customWidth="1"/>
    <col min="10004" max="10004" width="19.375" style="1" customWidth="1"/>
    <col min="10005" max="10006" width="9" style="1"/>
    <col min="10007" max="10014" width="0" style="1" hidden="1" customWidth="1"/>
    <col min="10015" max="10240" width="9" style="1"/>
    <col min="10241" max="10242" width="5.125" style="1" customWidth="1"/>
    <col min="10243" max="10250" width="6.75" style="1" customWidth="1"/>
    <col min="10251" max="10251" width="17.375" style="1" customWidth="1"/>
    <col min="10252" max="10252" width="8.875" style="1" customWidth="1"/>
    <col min="10253" max="10253" width="5.5" style="1" customWidth="1"/>
    <col min="10254" max="10254" width="5.75" style="1" customWidth="1"/>
    <col min="10255" max="10255" width="8.5" style="1" bestFit="1" customWidth="1"/>
    <col min="10256" max="10256" width="34.125" style="1" customWidth="1"/>
    <col min="10257" max="10257" width="4.25" style="1" customWidth="1"/>
    <col min="10258" max="10258" width="7.375" style="1" customWidth="1"/>
    <col min="10259" max="10259" width="9.5" style="1" customWidth="1"/>
    <col min="10260" max="10260" width="19.375" style="1" customWidth="1"/>
    <col min="10261" max="10262" width="9" style="1"/>
    <col min="10263" max="10270" width="0" style="1" hidden="1" customWidth="1"/>
    <col min="10271" max="10496" width="9" style="1"/>
    <col min="10497" max="10498" width="5.125" style="1" customWidth="1"/>
    <col min="10499" max="10506" width="6.75" style="1" customWidth="1"/>
    <col min="10507" max="10507" width="17.375" style="1" customWidth="1"/>
    <col min="10508" max="10508" width="8.875" style="1" customWidth="1"/>
    <col min="10509" max="10509" width="5.5" style="1" customWidth="1"/>
    <col min="10510" max="10510" width="5.75" style="1" customWidth="1"/>
    <col min="10511" max="10511" width="8.5" style="1" bestFit="1" customWidth="1"/>
    <col min="10512" max="10512" width="34.125" style="1" customWidth="1"/>
    <col min="10513" max="10513" width="4.25" style="1" customWidth="1"/>
    <col min="10514" max="10514" width="7.375" style="1" customWidth="1"/>
    <col min="10515" max="10515" width="9.5" style="1" customWidth="1"/>
    <col min="10516" max="10516" width="19.375" style="1" customWidth="1"/>
    <col min="10517" max="10518" width="9" style="1"/>
    <col min="10519" max="10526" width="0" style="1" hidden="1" customWidth="1"/>
    <col min="10527" max="10752" width="9" style="1"/>
    <col min="10753" max="10754" width="5.125" style="1" customWidth="1"/>
    <col min="10755" max="10762" width="6.75" style="1" customWidth="1"/>
    <col min="10763" max="10763" width="17.375" style="1" customWidth="1"/>
    <col min="10764" max="10764" width="8.875" style="1" customWidth="1"/>
    <col min="10765" max="10765" width="5.5" style="1" customWidth="1"/>
    <col min="10766" max="10766" width="5.75" style="1" customWidth="1"/>
    <col min="10767" max="10767" width="8.5" style="1" bestFit="1" customWidth="1"/>
    <col min="10768" max="10768" width="34.125" style="1" customWidth="1"/>
    <col min="10769" max="10769" width="4.25" style="1" customWidth="1"/>
    <col min="10770" max="10770" width="7.375" style="1" customWidth="1"/>
    <col min="10771" max="10771" width="9.5" style="1" customWidth="1"/>
    <col min="10772" max="10772" width="19.375" style="1" customWidth="1"/>
    <col min="10773" max="10774" width="9" style="1"/>
    <col min="10775" max="10782" width="0" style="1" hidden="1" customWidth="1"/>
    <col min="10783" max="11008" width="9" style="1"/>
    <col min="11009" max="11010" width="5.125" style="1" customWidth="1"/>
    <col min="11011" max="11018" width="6.75" style="1" customWidth="1"/>
    <col min="11019" max="11019" width="17.375" style="1" customWidth="1"/>
    <col min="11020" max="11020" width="8.875" style="1" customWidth="1"/>
    <col min="11021" max="11021" width="5.5" style="1" customWidth="1"/>
    <col min="11022" max="11022" width="5.75" style="1" customWidth="1"/>
    <col min="11023" max="11023" width="8.5" style="1" bestFit="1" customWidth="1"/>
    <col min="11024" max="11024" width="34.125" style="1" customWidth="1"/>
    <col min="11025" max="11025" width="4.25" style="1" customWidth="1"/>
    <col min="11026" max="11026" width="7.375" style="1" customWidth="1"/>
    <col min="11027" max="11027" width="9.5" style="1" customWidth="1"/>
    <col min="11028" max="11028" width="19.375" style="1" customWidth="1"/>
    <col min="11029" max="11030" width="9" style="1"/>
    <col min="11031" max="11038" width="0" style="1" hidden="1" customWidth="1"/>
    <col min="11039" max="11264" width="9" style="1"/>
    <col min="11265" max="11266" width="5.125" style="1" customWidth="1"/>
    <col min="11267" max="11274" width="6.75" style="1" customWidth="1"/>
    <col min="11275" max="11275" width="17.375" style="1" customWidth="1"/>
    <col min="11276" max="11276" width="8.875" style="1" customWidth="1"/>
    <col min="11277" max="11277" width="5.5" style="1" customWidth="1"/>
    <col min="11278" max="11278" width="5.75" style="1" customWidth="1"/>
    <col min="11279" max="11279" width="8.5" style="1" bestFit="1" customWidth="1"/>
    <col min="11280" max="11280" width="34.125" style="1" customWidth="1"/>
    <col min="11281" max="11281" width="4.25" style="1" customWidth="1"/>
    <col min="11282" max="11282" width="7.375" style="1" customWidth="1"/>
    <col min="11283" max="11283" width="9.5" style="1" customWidth="1"/>
    <col min="11284" max="11284" width="19.375" style="1" customWidth="1"/>
    <col min="11285" max="11286" width="9" style="1"/>
    <col min="11287" max="11294" width="0" style="1" hidden="1" customWidth="1"/>
    <col min="11295" max="11520" width="9" style="1"/>
    <col min="11521" max="11522" width="5.125" style="1" customWidth="1"/>
    <col min="11523" max="11530" width="6.75" style="1" customWidth="1"/>
    <col min="11531" max="11531" width="17.375" style="1" customWidth="1"/>
    <col min="11532" max="11532" width="8.875" style="1" customWidth="1"/>
    <col min="11533" max="11533" width="5.5" style="1" customWidth="1"/>
    <col min="11534" max="11534" width="5.75" style="1" customWidth="1"/>
    <col min="11535" max="11535" width="8.5" style="1" bestFit="1" customWidth="1"/>
    <col min="11536" max="11536" width="34.125" style="1" customWidth="1"/>
    <col min="11537" max="11537" width="4.25" style="1" customWidth="1"/>
    <col min="11538" max="11538" width="7.375" style="1" customWidth="1"/>
    <col min="11539" max="11539" width="9.5" style="1" customWidth="1"/>
    <col min="11540" max="11540" width="19.375" style="1" customWidth="1"/>
    <col min="11541" max="11542" width="9" style="1"/>
    <col min="11543" max="11550" width="0" style="1" hidden="1" customWidth="1"/>
    <col min="11551" max="11776" width="9" style="1"/>
    <col min="11777" max="11778" width="5.125" style="1" customWidth="1"/>
    <col min="11779" max="11786" width="6.75" style="1" customWidth="1"/>
    <col min="11787" max="11787" width="17.375" style="1" customWidth="1"/>
    <col min="11788" max="11788" width="8.875" style="1" customWidth="1"/>
    <col min="11789" max="11789" width="5.5" style="1" customWidth="1"/>
    <col min="11790" max="11790" width="5.75" style="1" customWidth="1"/>
    <col min="11791" max="11791" width="8.5" style="1" bestFit="1" customWidth="1"/>
    <col min="11792" max="11792" width="34.125" style="1" customWidth="1"/>
    <col min="11793" max="11793" width="4.25" style="1" customWidth="1"/>
    <col min="11794" max="11794" width="7.375" style="1" customWidth="1"/>
    <col min="11795" max="11795" width="9.5" style="1" customWidth="1"/>
    <col min="11796" max="11796" width="19.375" style="1" customWidth="1"/>
    <col min="11797" max="11798" width="9" style="1"/>
    <col min="11799" max="11806" width="0" style="1" hidden="1" customWidth="1"/>
    <col min="11807" max="12032" width="9" style="1"/>
    <col min="12033" max="12034" width="5.125" style="1" customWidth="1"/>
    <col min="12035" max="12042" width="6.75" style="1" customWidth="1"/>
    <col min="12043" max="12043" width="17.375" style="1" customWidth="1"/>
    <col min="12044" max="12044" width="8.875" style="1" customWidth="1"/>
    <col min="12045" max="12045" width="5.5" style="1" customWidth="1"/>
    <col min="12046" max="12046" width="5.75" style="1" customWidth="1"/>
    <col min="12047" max="12047" width="8.5" style="1" bestFit="1" customWidth="1"/>
    <col min="12048" max="12048" width="34.125" style="1" customWidth="1"/>
    <col min="12049" max="12049" width="4.25" style="1" customWidth="1"/>
    <col min="12050" max="12050" width="7.375" style="1" customWidth="1"/>
    <col min="12051" max="12051" width="9.5" style="1" customWidth="1"/>
    <col min="12052" max="12052" width="19.375" style="1" customWidth="1"/>
    <col min="12053" max="12054" width="9" style="1"/>
    <col min="12055" max="12062" width="0" style="1" hidden="1" customWidth="1"/>
    <col min="12063" max="12288" width="9" style="1"/>
    <col min="12289" max="12290" width="5.125" style="1" customWidth="1"/>
    <col min="12291" max="12298" width="6.75" style="1" customWidth="1"/>
    <col min="12299" max="12299" width="17.375" style="1" customWidth="1"/>
    <col min="12300" max="12300" width="8.875" style="1" customWidth="1"/>
    <col min="12301" max="12301" width="5.5" style="1" customWidth="1"/>
    <col min="12302" max="12302" width="5.75" style="1" customWidth="1"/>
    <col min="12303" max="12303" width="8.5" style="1" bestFit="1" customWidth="1"/>
    <col min="12304" max="12304" width="34.125" style="1" customWidth="1"/>
    <col min="12305" max="12305" width="4.25" style="1" customWidth="1"/>
    <col min="12306" max="12306" width="7.375" style="1" customWidth="1"/>
    <col min="12307" max="12307" width="9.5" style="1" customWidth="1"/>
    <col min="12308" max="12308" width="19.375" style="1" customWidth="1"/>
    <col min="12309" max="12310" width="9" style="1"/>
    <col min="12311" max="12318" width="0" style="1" hidden="1" customWidth="1"/>
    <col min="12319" max="12544" width="9" style="1"/>
    <col min="12545" max="12546" width="5.125" style="1" customWidth="1"/>
    <col min="12547" max="12554" width="6.75" style="1" customWidth="1"/>
    <col min="12555" max="12555" width="17.375" style="1" customWidth="1"/>
    <col min="12556" max="12556" width="8.875" style="1" customWidth="1"/>
    <col min="12557" max="12557" width="5.5" style="1" customWidth="1"/>
    <col min="12558" max="12558" width="5.75" style="1" customWidth="1"/>
    <col min="12559" max="12559" width="8.5" style="1" bestFit="1" customWidth="1"/>
    <col min="12560" max="12560" width="34.125" style="1" customWidth="1"/>
    <col min="12561" max="12561" width="4.25" style="1" customWidth="1"/>
    <col min="12562" max="12562" width="7.375" style="1" customWidth="1"/>
    <col min="12563" max="12563" width="9.5" style="1" customWidth="1"/>
    <col min="12564" max="12564" width="19.375" style="1" customWidth="1"/>
    <col min="12565" max="12566" width="9" style="1"/>
    <col min="12567" max="12574" width="0" style="1" hidden="1" customWidth="1"/>
    <col min="12575" max="12800" width="9" style="1"/>
    <col min="12801" max="12802" width="5.125" style="1" customWidth="1"/>
    <col min="12803" max="12810" width="6.75" style="1" customWidth="1"/>
    <col min="12811" max="12811" width="17.375" style="1" customWidth="1"/>
    <col min="12812" max="12812" width="8.875" style="1" customWidth="1"/>
    <col min="12813" max="12813" width="5.5" style="1" customWidth="1"/>
    <col min="12814" max="12814" width="5.75" style="1" customWidth="1"/>
    <col min="12815" max="12815" width="8.5" style="1" bestFit="1" customWidth="1"/>
    <col min="12816" max="12816" width="34.125" style="1" customWidth="1"/>
    <col min="12817" max="12817" width="4.25" style="1" customWidth="1"/>
    <col min="12818" max="12818" width="7.375" style="1" customWidth="1"/>
    <col min="12819" max="12819" width="9.5" style="1" customWidth="1"/>
    <col min="12820" max="12820" width="19.375" style="1" customWidth="1"/>
    <col min="12821" max="12822" width="9" style="1"/>
    <col min="12823" max="12830" width="0" style="1" hidden="1" customWidth="1"/>
    <col min="12831" max="13056" width="9" style="1"/>
    <col min="13057" max="13058" width="5.125" style="1" customWidth="1"/>
    <col min="13059" max="13066" width="6.75" style="1" customWidth="1"/>
    <col min="13067" max="13067" width="17.375" style="1" customWidth="1"/>
    <col min="13068" max="13068" width="8.875" style="1" customWidth="1"/>
    <col min="13069" max="13069" width="5.5" style="1" customWidth="1"/>
    <col min="13070" max="13070" width="5.75" style="1" customWidth="1"/>
    <col min="13071" max="13071" width="8.5" style="1" bestFit="1" customWidth="1"/>
    <col min="13072" max="13072" width="34.125" style="1" customWidth="1"/>
    <col min="13073" max="13073" width="4.25" style="1" customWidth="1"/>
    <col min="13074" max="13074" width="7.375" style="1" customWidth="1"/>
    <col min="13075" max="13075" width="9.5" style="1" customWidth="1"/>
    <col min="13076" max="13076" width="19.375" style="1" customWidth="1"/>
    <col min="13077" max="13078" width="9" style="1"/>
    <col min="13079" max="13086" width="0" style="1" hidden="1" customWidth="1"/>
    <col min="13087" max="13312" width="9" style="1"/>
    <col min="13313" max="13314" width="5.125" style="1" customWidth="1"/>
    <col min="13315" max="13322" width="6.75" style="1" customWidth="1"/>
    <col min="13323" max="13323" width="17.375" style="1" customWidth="1"/>
    <col min="13324" max="13324" width="8.875" style="1" customWidth="1"/>
    <col min="13325" max="13325" width="5.5" style="1" customWidth="1"/>
    <col min="13326" max="13326" width="5.75" style="1" customWidth="1"/>
    <col min="13327" max="13327" width="8.5" style="1" bestFit="1" customWidth="1"/>
    <col min="13328" max="13328" width="34.125" style="1" customWidth="1"/>
    <col min="13329" max="13329" width="4.25" style="1" customWidth="1"/>
    <col min="13330" max="13330" width="7.375" style="1" customWidth="1"/>
    <col min="13331" max="13331" width="9.5" style="1" customWidth="1"/>
    <col min="13332" max="13332" width="19.375" style="1" customWidth="1"/>
    <col min="13333" max="13334" width="9" style="1"/>
    <col min="13335" max="13342" width="0" style="1" hidden="1" customWidth="1"/>
    <col min="13343" max="13568" width="9" style="1"/>
    <col min="13569" max="13570" width="5.125" style="1" customWidth="1"/>
    <col min="13571" max="13578" width="6.75" style="1" customWidth="1"/>
    <col min="13579" max="13579" width="17.375" style="1" customWidth="1"/>
    <col min="13580" max="13580" width="8.875" style="1" customWidth="1"/>
    <col min="13581" max="13581" width="5.5" style="1" customWidth="1"/>
    <col min="13582" max="13582" width="5.75" style="1" customWidth="1"/>
    <col min="13583" max="13583" width="8.5" style="1" bestFit="1" customWidth="1"/>
    <col min="13584" max="13584" width="34.125" style="1" customWidth="1"/>
    <col min="13585" max="13585" width="4.25" style="1" customWidth="1"/>
    <col min="13586" max="13586" width="7.375" style="1" customWidth="1"/>
    <col min="13587" max="13587" width="9.5" style="1" customWidth="1"/>
    <col min="13588" max="13588" width="19.375" style="1" customWidth="1"/>
    <col min="13589" max="13590" width="9" style="1"/>
    <col min="13591" max="13598" width="0" style="1" hidden="1" customWidth="1"/>
    <col min="13599" max="13824" width="9" style="1"/>
    <col min="13825" max="13826" width="5.125" style="1" customWidth="1"/>
    <col min="13827" max="13834" width="6.75" style="1" customWidth="1"/>
    <col min="13835" max="13835" width="17.375" style="1" customWidth="1"/>
    <col min="13836" max="13836" width="8.875" style="1" customWidth="1"/>
    <col min="13837" max="13837" width="5.5" style="1" customWidth="1"/>
    <col min="13838" max="13838" width="5.75" style="1" customWidth="1"/>
    <col min="13839" max="13839" width="8.5" style="1" bestFit="1" customWidth="1"/>
    <col min="13840" max="13840" width="34.125" style="1" customWidth="1"/>
    <col min="13841" max="13841" width="4.25" style="1" customWidth="1"/>
    <col min="13842" max="13842" width="7.375" style="1" customWidth="1"/>
    <col min="13843" max="13843" width="9.5" style="1" customWidth="1"/>
    <col min="13844" max="13844" width="19.375" style="1" customWidth="1"/>
    <col min="13845" max="13846" width="9" style="1"/>
    <col min="13847" max="13854" width="0" style="1" hidden="1" customWidth="1"/>
    <col min="13855" max="14080" width="9" style="1"/>
    <col min="14081" max="14082" width="5.125" style="1" customWidth="1"/>
    <col min="14083" max="14090" width="6.75" style="1" customWidth="1"/>
    <col min="14091" max="14091" width="17.375" style="1" customWidth="1"/>
    <col min="14092" max="14092" width="8.875" style="1" customWidth="1"/>
    <col min="14093" max="14093" width="5.5" style="1" customWidth="1"/>
    <col min="14094" max="14094" width="5.75" style="1" customWidth="1"/>
    <col min="14095" max="14095" width="8.5" style="1" bestFit="1" customWidth="1"/>
    <col min="14096" max="14096" width="34.125" style="1" customWidth="1"/>
    <col min="14097" max="14097" width="4.25" style="1" customWidth="1"/>
    <col min="14098" max="14098" width="7.375" style="1" customWidth="1"/>
    <col min="14099" max="14099" width="9.5" style="1" customWidth="1"/>
    <col min="14100" max="14100" width="19.375" style="1" customWidth="1"/>
    <col min="14101" max="14102" width="9" style="1"/>
    <col min="14103" max="14110" width="0" style="1" hidden="1" customWidth="1"/>
    <col min="14111" max="14336" width="9" style="1"/>
    <col min="14337" max="14338" width="5.125" style="1" customWidth="1"/>
    <col min="14339" max="14346" width="6.75" style="1" customWidth="1"/>
    <col min="14347" max="14347" width="17.375" style="1" customWidth="1"/>
    <col min="14348" max="14348" width="8.875" style="1" customWidth="1"/>
    <col min="14349" max="14349" width="5.5" style="1" customWidth="1"/>
    <col min="14350" max="14350" width="5.75" style="1" customWidth="1"/>
    <col min="14351" max="14351" width="8.5" style="1" bestFit="1" customWidth="1"/>
    <col min="14352" max="14352" width="34.125" style="1" customWidth="1"/>
    <col min="14353" max="14353" width="4.25" style="1" customWidth="1"/>
    <col min="14354" max="14354" width="7.375" style="1" customWidth="1"/>
    <col min="14355" max="14355" width="9.5" style="1" customWidth="1"/>
    <col min="14356" max="14356" width="19.375" style="1" customWidth="1"/>
    <col min="14357" max="14358" width="9" style="1"/>
    <col min="14359" max="14366" width="0" style="1" hidden="1" customWidth="1"/>
    <col min="14367" max="14592" width="9" style="1"/>
    <col min="14593" max="14594" width="5.125" style="1" customWidth="1"/>
    <col min="14595" max="14602" width="6.75" style="1" customWidth="1"/>
    <col min="14603" max="14603" width="17.375" style="1" customWidth="1"/>
    <col min="14604" max="14604" width="8.875" style="1" customWidth="1"/>
    <col min="14605" max="14605" width="5.5" style="1" customWidth="1"/>
    <col min="14606" max="14606" width="5.75" style="1" customWidth="1"/>
    <col min="14607" max="14607" width="8.5" style="1" bestFit="1" customWidth="1"/>
    <col min="14608" max="14608" width="34.125" style="1" customWidth="1"/>
    <col min="14609" max="14609" width="4.25" style="1" customWidth="1"/>
    <col min="14610" max="14610" width="7.375" style="1" customWidth="1"/>
    <col min="14611" max="14611" width="9.5" style="1" customWidth="1"/>
    <col min="14612" max="14612" width="19.375" style="1" customWidth="1"/>
    <col min="14613" max="14614" width="9" style="1"/>
    <col min="14615" max="14622" width="0" style="1" hidden="1" customWidth="1"/>
    <col min="14623" max="14848" width="9" style="1"/>
    <col min="14849" max="14850" width="5.125" style="1" customWidth="1"/>
    <col min="14851" max="14858" width="6.75" style="1" customWidth="1"/>
    <col min="14859" max="14859" width="17.375" style="1" customWidth="1"/>
    <col min="14860" max="14860" width="8.875" style="1" customWidth="1"/>
    <col min="14861" max="14861" width="5.5" style="1" customWidth="1"/>
    <col min="14862" max="14862" width="5.75" style="1" customWidth="1"/>
    <col min="14863" max="14863" width="8.5" style="1" bestFit="1" customWidth="1"/>
    <col min="14864" max="14864" width="34.125" style="1" customWidth="1"/>
    <col min="14865" max="14865" width="4.25" style="1" customWidth="1"/>
    <col min="14866" max="14866" width="7.375" style="1" customWidth="1"/>
    <col min="14867" max="14867" width="9.5" style="1" customWidth="1"/>
    <col min="14868" max="14868" width="19.375" style="1" customWidth="1"/>
    <col min="14869" max="14870" width="9" style="1"/>
    <col min="14871" max="14878" width="0" style="1" hidden="1" customWidth="1"/>
    <col min="14879" max="15104" width="9" style="1"/>
    <col min="15105" max="15106" width="5.125" style="1" customWidth="1"/>
    <col min="15107" max="15114" width="6.75" style="1" customWidth="1"/>
    <col min="15115" max="15115" width="17.375" style="1" customWidth="1"/>
    <col min="15116" max="15116" width="8.875" style="1" customWidth="1"/>
    <col min="15117" max="15117" width="5.5" style="1" customWidth="1"/>
    <col min="15118" max="15118" width="5.75" style="1" customWidth="1"/>
    <col min="15119" max="15119" width="8.5" style="1" bestFit="1" customWidth="1"/>
    <col min="15120" max="15120" width="34.125" style="1" customWidth="1"/>
    <col min="15121" max="15121" width="4.25" style="1" customWidth="1"/>
    <col min="15122" max="15122" width="7.375" style="1" customWidth="1"/>
    <col min="15123" max="15123" width="9.5" style="1" customWidth="1"/>
    <col min="15124" max="15124" width="19.375" style="1" customWidth="1"/>
    <col min="15125" max="15126" width="9" style="1"/>
    <col min="15127" max="15134" width="0" style="1" hidden="1" customWidth="1"/>
    <col min="15135" max="15360" width="9" style="1"/>
    <col min="15361" max="15362" width="5.125" style="1" customWidth="1"/>
    <col min="15363" max="15370" width="6.75" style="1" customWidth="1"/>
    <col min="15371" max="15371" width="17.375" style="1" customWidth="1"/>
    <col min="15372" max="15372" width="8.875" style="1" customWidth="1"/>
    <col min="15373" max="15373" width="5.5" style="1" customWidth="1"/>
    <col min="15374" max="15374" width="5.75" style="1" customWidth="1"/>
    <col min="15375" max="15375" width="8.5" style="1" bestFit="1" customWidth="1"/>
    <col min="15376" max="15376" width="34.125" style="1" customWidth="1"/>
    <col min="15377" max="15377" width="4.25" style="1" customWidth="1"/>
    <col min="15378" max="15378" width="7.375" style="1" customWidth="1"/>
    <col min="15379" max="15379" width="9.5" style="1" customWidth="1"/>
    <col min="15380" max="15380" width="19.375" style="1" customWidth="1"/>
    <col min="15381" max="15382" width="9" style="1"/>
    <col min="15383" max="15390" width="0" style="1" hidden="1" customWidth="1"/>
    <col min="15391" max="15616" width="9" style="1"/>
    <col min="15617" max="15618" width="5.125" style="1" customWidth="1"/>
    <col min="15619" max="15626" width="6.75" style="1" customWidth="1"/>
    <col min="15627" max="15627" width="17.375" style="1" customWidth="1"/>
    <col min="15628" max="15628" width="8.875" style="1" customWidth="1"/>
    <col min="15629" max="15629" width="5.5" style="1" customWidth="1"/>
    <col min="15630" max="15630" width="5.75" style="1" customWidth="1"/>
    <col min="15631" max="15631" width="8.5" style="1" bestFit="1" customWidth="1"/>
    <col min="15632" max="15632" width="34.125" style="1" customWidth="1"/>
    <col min="15633" max="15633" width="4.25" style="1" customWidth="1"/>
    <col min="15634" max="15634" width="7.375" style="1" customWidth="1"/>
    <col min="15635" max="15635" width="9.5" style="1" customWidth="1"/>
    <col min="15636" max="15636" width="19.375" style="1" customWidth="1"/>
    <col min="15637" max="15638" width="9" style="1"/>
    <col min="15639" max="15646" width="0" style="1" hidden="1" customWidth="1"/>
    <col min="15647" max="15872" width="9" style="1"/>
    <col min="15873" max="15874" width="5.125" style="1" customWidth="1"/>
    <col min="15875" max="15882" width="6.75" style="1" customWidth="1"/>
    <col min="15883" max="15883" width="17.375" style="1" customWidth="1"/>
    <col min="15884" max="15884" width="8.875" style="1" customWidth="1"/>
    <col min="15885" max="15885" width="5.5" style="1" customWidth="1"/>
    <col min="15886" max="15886" width="5.75" style="1" customWidth="1"/>
    <col min="15887" max="15887" width="8.5" style="1" bestFit="1" customWidth="1"/>
    <col min="15888" max="15888" width="34.125" style="1" customWidth="1"/>
    <col min="15889" max="15889" width="4.25" style="1" customWidth="1"/>
    <col min="15890" max="15890" width="7.375" style="1" customWidth="1"/>
    <col min="15891" max="15891" width="9.5" style="1" customWidth="1"/>
    <col min="15892" max="15892" width="19.375" style="1" customWidth="1"/>
    <col min="15893" max="15894" width="9" style="1"/>
    <col min="15895" max="15902" width="0" style="1" hidden="1" customWidth="1"/>
    <col min="15903" max="16128" width="9" style="1"/>
    <col min="16129" max="16130" width="5.125" style="1" customWidth="1"/>
    <col min="16131" max="16138" width="6.75" style="1" customWidth="1"/>
    <col min="16139" max="16139" width="17.375" style="1" customWidth="1"/>
    <col min="16140" max="16140" width="8.875" style="1" customWidth="1"/>
    <col min="16141" max="16141" width="5.5" style="1" customWidth="1"/>
    <col min="16142" max="16142" width="5.75" style="1" customWidth="1"/>
    <col min="16143" max="16143" width="8.5" style="1" bestFit="1" customWidth="1"/>
    <col min="16144" max="16144" width="34.125" style="1" customWidth="1"/>
    <col min="16145" max="16145" width="4.25" style="1" customWidth="1"/>
    <col min="16146" max="16146" width="7.375" style="1" customWidth="1"/>
    <col min="16147" max="16147" width="9.5" style="1" customWidth="1"/>
    <col min="16148" max="16148" width="19.375" style="1" customWidth="1"/>
    <col min="16149" max="16150" width="9" style="1"/>
    <col min="16151" max="16158" width="0" style="1" hidden="1" customWidth="1"/>
    <col min="16159" max="16384" width="9" style="1"/>
  </cols>
  <sheetData>
    <row r="1" spans="1:30" ht="30" customHeight="1" thickBot="1" x14ac:dyDescent="0.2">
      <c r="A1" s="105" t="s">
        <v>22</v>
      </c>
      <c r="B1" s="106"/>
      <c r="C1" s="105" t="str">
        <f>IF(Q10=0,"",""&amp;DBCS(SUM(Q10:R41)))</f>
        <v>３９</v>
      </c>
      <c r="D1" s="107"/>
      <c r="E1" s="41" t="s">
        <v>18</v>
      </c>
      <c r="F1" s="108" t="s">
        <v>19</v>
      </c>
      <c r="G1" s="108"/>
      <c r="H1" s="109">
        <v>329</v>
      </c>
      <c r="I1" s="110"/>
      <c r="M1" s="111" t="s">
        <v>37</v>
      </c>
      <c r="N1" s="112"/>
      <c r="O1" s="112"/>
      <c r="P1" s="112"/>
      <c r="Q1" s="112"/>
      <c r="R1" s="112"/>
      <c r="S1" s="112"/>
      <c r="T1" s="112"/>
    </row>
    <row r="2" spans="1:30" ht="10.15" customHeight="1" x14ac:dyDescent="0.15">
      <c r="A2" s="113" t="s">
        <v>16</v>
      </c>
      <c r="B2" s="114"/>
      <c r="C2" s="114"/>
      <c r="D2" s="117" t="s">
        <v>26</v>
      </c>
      <c r="E2" s="118"/>
      <c r="F2" s="119"/>
      <c r="G2" s="123" t="s">
        <v>23</v>
      </c>
      <c r="H2" s="124"/>
      <c r="I2" s="125"/>
      <c r="M2" s="87"/>
      <c r="N2" s="88"/>
      <c r="O2" s="88"/>
      <c r="P2" s="88"/>
      <c r="Q2" s="126" t="str">
        <f>IF(G3=0,"",G3&amp;"　　　")</f>
        <v>コウベ　タロウ　　　</v>
      </c>
      <c r="R2" s="126"/>
      <c r="S2" s="126"/>
      <c r="T2" s="126"/>
    </row>
    <row r="3" spans="1:30" ht="25.15" customHeight="1" x14ac:dyDescent="0.15">
      <c r="A3" s="115"/>
      <c r="B3" s="116"/>
      <c r="C3" s="116"/>
      <c r="D3" s="120"/>
      <c r="E3" s="121"/>
      <c r="F3" s="122"/>
      <c r="G3" s="127" t="str">
        <f>PHONETIC(D2)</f>
        <v>コウベ　タロウ</v>
      </c>
      <c r="H3" s="128"/>
      <c r="I3" s="129"/>
      <c r="P3" s="65" t="str">
        <f>IF(D4=0,"( 学番　　　　　)","( 学番　"&amp;D4&amp;" "&amp;"）")</f>
        <v>( 学番　068D505M ）</v>
      </c>
      <c r="Q3" s="130" t="str">
        <f>IF(D2=0,"","氏名　　　　"&amp;D2&amp;"　　"              )</f>
        <v>氏名　　　　神戸　太郎　　</v>
      </c>
      <c r="R3" s="130"/>
      <c r="S3" s="130"/>
      <c r="T3" s="130"/>
      <c r="U3" s="90"/>
    </row>
    <row r="4" spans="1:30" ht="21" customHeight="1" x14ac:dyDescent="0.15">
      <c r="A4" s="131" t="s">
        <v>20</v>
      </c>
      <c r="B4" s="132"/>
      <c r="C4" s="132"/>
      <c r="D4" s="133" t="s">
        <v>38</v>
      </c>
      <c r="E4" s="134"/>
      <c r="F4" s="134"/>
      <c r="G4" s="134"/>
      <c r="H4" s="134"/>
      <c r="I4" s="135"/>
      <c r="P4" s="136" t="s">
        <v>2</v>
      </c>
      <c r="Q4" s="137" t="str">
        <f>D5</f>
        <v>研究テーマを記入</v>
      </c>
      <c r="R4" s="137"/>
      <c r="S4" s="137"/>
      <c r="T4" s="137"/>
      <c r="U4" s="90"/>
    </row>
    <row r="5" spans="1:30" ht="21" customHeight="1" thickBot="1" x14ac:dyDescent="0.2">
      <c r="A5" s="138" t="s">
        <v>2</v>
      </c>
      <c r="B5" s="139"/>
      <c r="C5" s="139"/>
      <c r="D5" s="140" t="s">
        <v>39</v>
      </c>
      <c r="E5" s="141"/>
      <c r="F5" s="141"/>
      <c r="G5" s="141"/>
      <c r="H5" s="141"/>
      <c r="I5" s="142"/>
      <c r="J5" s="99"/>
      <c r="K5" s="99"/>
      <c r="P5" s="136"/>
      <c r="Q5" s="137"/>
      <c r="R5" s="137"/>
      <c r="S5" s="137"/>
      <c r="T5" s="137"/>
      <c r="W5" s="99"/>
      <c r="X5" s="99"/>
      <c r="Y5" s="99"/>
      <c r="Z5" s="99"/>
    </row>
    <row r="6" spans="1:30" ht="14.25" customHeight="1" thickBot="1" x14ac:dyDescent="0.2">
      <c r="A6" s="146">
        <v>5</v>
      </c>
      <c r="B6" s="148" t="s">
        <v>7</v>
      </c>
      <c r="C6" s="66"/>
      <c r="D6" s="143"/>
      <c r="E6" s="144"/>
      <c r="F6" s="144"/>
      <c r="G6" s="144"/>
      <c r="H6" s="144"/>
      <c r="I6" s="145"/>
      <c r="N6" s="89">
        <f>IF(A6=0,"",+A6)</f>
        <v>5</v>
      </c>
      <c r="O6" s="1" t="s">
        <v>7</v>
      </c>
      <c r="P6" s="136"/>
      <c r="Q6" s="137"/>
      <c r="R6" s="137"/>
      <c r="S6" s="137"/>
      <c r="T6" s="137"/>
    </row>
    <row r="7" spans="1:30" ht="10.15" customHeight="1" thickBot="1" x14ac:dyDescent="0.2">
      <c r="A7" s="147"/>
      <c r="B7" s="149"/>
    </row>
    <row r="8" spans="1:30" ht="15" customHeight="1" x14ac:dyDescent="0.15">
      <c r="A8" s="158" t="s">
        <v>8</v>
      </c>
      <c r="B8" s="160" t="s">
        <v>1</v>
      </c>
      <c r="C8" s="161" t="s">
        <v>40</v>
      </c>
      <c r="D8" s="162"/>
      <c r="E8" s="162"/>
      <c r="F8" s="162"/>
      <c r="G8" s="163" t="s">
        <v>6</v>
      </c>
      <c r="H8" s="162"/>
      <c r="I8" s="162"/>
      <c r="J8" s="164"/>
      <c r="K8" s="165" t="s">
        <v>12</v>
      </c>
      <c r="M8" s="167" t="s">
        <v>0</v>
      </c>
      <c r="N8" s="183" t="s">
        <v>1</v>
      </c>
      <c r="O8" s="185" t="s">
        <v>4</v>
      </c>
      <c r="P8" s="186"/>
      <c r="Q8" s="185" t="s">
        <v>11</v>
      </c>
      <c r="R8" s="189"/>
      <c r="S8" s="191" t="s">
        <v>41</v>
      </c>
      <c r="T8" s="191" t="s">
        <v>42</v>
      </c>
    </row>
    <row r="9" spans="1:30" ht="15" customHeight="1" x14ac:dyDescent="0.15">
      <c r="A9" s="159"/>
      <c r="B9" s="149"/>
      <c r="C9" s="15" t="s">
        <v>9</v>
      </c>
      <c r="D9" s="18" t="s">
        <v>10</v>
      </c>
      <c r="E9" s="45" t="s">
        <v>9</v>
      </c>
      <c r="F9" s="18" t="s">
        <v>10</v>
      </c>
      <c r="G9" s="57" t="s">
        <v>9</v>
      </c>
      <c r="H9" s="18" t="s">
        <v>10</v>
      </c>
      <c r="I9" s="45" t="s">
        <v>9</v>
      </c>
      <c r="J9" s="19" t="s">
        <v>10</v>
      </c>
      <c r="K9" s="166"/>
      <c r="M9" s="168"/>
      <c r="N9" s="184"/>
      <c r="O9" s="187"/>
      <c r="P9" s="188"/>
      <c r="Q9" s="187"/>
      <c r="R9" s="190"/>
      <c r="S9" s="192"/>
      <c r="T9" s="192"/>
    </row>
    <row r="10" spans="1:30" ht="15" customHeight="1" x14ac:dyDescent="0.15">
      <c r="A10" s="150">
        <v>2</v>
      </c>
      <c r="B10" s="151" t="s">
        <v>31</v>
      </c>
      <c r="C10" s="20">
        <v>9</v>
      </c>
      <c r="D10" s="25">
        <v>0</v>
      </c>
      <c r="E10" s="43">
        <v>15</v>
      </c>
      <c r="F10" s="25">
        <v>0</v>
      </c>
      <c r="G10" s="28">
        <v>12</v>
      </c>
      <c r="H10" s="23">
        <v>0</v>
      </c>
      <c r="I10" s="46">
        <v>13</v>
      </c>
      <c r="J10" s="29">
        <v>0</v>
      </c>
      <c r="K10" s="152" t="s">
        <v>43</v>
      </c>
      <c r="M10" s="154">
        <f>IF(A10=0,"",A10)</f>
        <v>2</v>
      </c>
      <c r="N10" s="156" t="str">
        <f>IF(B10=0,"",B10)</f>
        <v>木</v>
      </c>
      <c r="O10" s="169" t="str">
        <f>IF(AND(AA10=0,AA11=0),"時　　　分　～　　時　　　分",IF(AND(AA10&gt;0,AA11=0,D10=0,F10=0),C10&amp;"時"&amp;D10&amp;"0分 ～ "&amp;E10&amp;"時"&amp;F10&amp;"0分",IF(AND(AA10&gt;0,AA11=0,D10&gt;0,F10&gt;0),C10&amp;"時"&amp;D10&amp;"分 ～ "&amp;E10&amp;"時"&amp;F10&amp;"分",IF(AND(AA10&gt;0,AA11&gt;0,D10=0,F10=0,D11=0,F11=0),C10&amp;"時"&amp;D10&amp;"0分～"&amp;E10&amp;"時"&amp;F10&amp;"0分、"&amp;C11&amp;"時"&amp;D11&amp;"0分～"&amp;E11&amp;"時"&amp;F11&amp;"0分",IF(AND(AA10&gt;0,AA11&gt;0,D10&gt;0,F10&gt;0,D11&gt;0,F11&gt;0),C10&amp;"時"&amp;D10&amp;"分～"&amp;E10&amp;"時"&amp;F10&amp;"分、"&amp;C11&amp;"時"&amp;D11&amp;"分～"&amp;E11&amp;"時"&amp;F11&amp;"分",IF(AND(AA10&gt;0,AA11&gt;0,D10&gt;0,F10&gt;0,D11=0,F11=0),C10&amp;"時"&amp;D10&amp;"分～"&amp;E10&amp;"時"&amp;F10&amp;"分、"&amp;C11&amp;"時"&amp;D11&amp;"0分～"&amp;E11&amp;"時"&amp;F11&amp;"0分",IF(AND(AA10&gt;0,AA11&gt;0,D10=0,F10=0,D11&gt;0,F11&gt;0),C10&amp;"時"&amp;D10&amp;"0分～"&amp;E10&amp;"時"&amp;F10&amp;"0分、"&amp;C11&amp;"時"&amp;D11&amp;"分～"&amp;E11&amp;"時"&amp;F11&amp;"分")))))))</f>
        <v>9時00分 ～ 15時00分</v>
      </c>
      <c r="P10" s="170"/>
      <c r="Q10" s="171">
        <f>IF(AC10=0,"",IF(AC10&gt;8,"入力ミス",AC10))</f>
        <v>5</v>
      </c>
      <c r="R10" s="172"/>
      <c r="S10" s="175"/>
      <c r="T10" s="177" t="str">
        <f>IF(K10=0,"",K10)</f>
        <v>細胞実験</v>
      </c>
      <c r="W10" s="33">
        <f>C10+(D10/60)</f>
        <v>9</v>
      </c>
      <c r="X10" s="34">
        <f>E10+(F10/60)</f>
        <v>15</v>
      </c>
      <c r="Y10" s="35">
        <f>G10+(H10/60)</f>
        <v>12</v>
      </c>
      <c r="Z10" s="35">
        <f>I10+(J10/60)</f>
        <v>13</v>
      </c>
      <c r="AA10" s="92">
        <f>(X10-W10)-AB10-AB11</f>
        <v>5</v>
      </c>
      <c r="AB10" s="92">
        <f>(Z10-Y10)</f>
        <v>1</v>
      </c>
      <c r="AC10" s="179">
        <f>SUM(AA10:AA11)</f>
        <v>5</v>
      </c>
      <c r="AD10" s="181">
        <f>SUM(AB10:AB11)</f>
        <v>1</v>
      </c>
    </row>
    <row r="11" spans="1:30" ht="15" customHeight="1" x14ac:dyDescent="0.15">
      <c r="A11" s="150"/>
      <c r="B11" s="151"/>
      <c r="C11" s="14"/>
      <c r="D11" s="85"/>
      <c r="E11" s="67"/>
      <c r="F11" s="85"/>
      <c r="G11" s="100"/>
      <c r="H11" s="86"/>
      <c r="I11" s="69"/>
      <c r="J11" s="30"/>
      <c r="K11" s="153"/>
      <c r="M11" s="155"/>
      <c r="N11" s="157"/>
      <c r="O11" s="10" t="str">
        <f>IF(AB10=0,"","休憩時間")</f>
        <v>休憩時間</v>
      </c>
      <c r="P11" s="32" t="str">
        <f>IF(AND(Z10=0,Z11=0),"",IF(AND(Z10&gt;0,Z11=0,H10=0,J10=0),G10&amp;":"&amp;H10&amp;"0 ～ "&amp;I10&amp;":"&amp;J10&amp;"0",IF(AND(Z10&gt;0,Z11=0,H10&gt;0,J10&gt;0),G10&amp;":"&amp;H10&amp;" ～ "&amp;I10&amp;":"&amp;J10,IF(AND(Z10&gt;0,Z11&gt;0,H10=0,J10=0,H11=0,J11=0),G10&amp;":"&amp;H10&amp;"0～"&amp;I10&amp;":"&amp;J10&amp;"0、"&amp;G11&amp;":"&amp;H11&amp;"0～"&amp;I11&amp;":"&amp;J11&amp;"0",IF(AND(Z10&gt;0,Z11&gt;0,H10&gt;0,J10&gt;0,H11&gt;0,J11&gt;0),G10&amp;":"&amp;H10&amp;"～"&amp;I10&amp;":"&amp;J10&amp;"、"&amp;G11&amp;":"&amp;H11&amp;"～"&amp;I11&amp;":"&amp;J11,IF(AND(Z10&gt;0,Z11&gt;0,H10&gt;0,J10&gt;0,H11=0,J11=0),G10&amp;":"&amp;H10&amp;"～"&amp;I10&amp;":"&amp;J10&amp;"、"&amp;G11&amp;":"&amp;H11&amp;"0～"&amp;I11&amp;":"&amp;J11&amp;"0",IF(AND(Z10&gt;0,Z11&gt;0,H10=0,J10=0,H11&gt;0,J11&gt;0),G10&amp;":"&amp;H10&amp;"0～"&amp;I10&amp;":"&amp;J10&amp;"0、"&amp;G11&amp;":"&amp;H11&amp;"～"&amp;I11&amp;":"&amp;J11)))))))</f>
        <v>12:00 ～ 13:00</v>
      </c>
      <c r="Q11" s="173"/>
      <c r="R11" s="174"/>
      <c r="S11" s="176"/>
      <c r="T11" s="178"/>
      <c r="W11" s="37">
        <f>C11+(D11/60)</f>
        <v>0</v>
      </c>
      <c r="X11" s="38">
        <f>E11+(F11/60)</f>
        <v>0</v>
      </c>
      <c r="Y11" s="39">
        <f>G11+(H11/60)</f>
        <v>0</v>
      </c>
      <c r="Z11" s="39">
        <f>I11+(J11/60)</f>
        <v>0</v>
      </c>
      <c r="AA11" s="93">
        <f>(X11-W11)</f>
        <v>0</v>
      </c>
      <c r="AB11" s="93">
        <f>(Z11-Y11)</f>
        <v>0</v>
      </c>
      <c r="AC11" s="180"/>
      <c r="AD11" s="182"/>
    </row>
    <row r="12" spans="1:30" ht="15" customHeight="1" x14ac:dyDescent="0.15">
      <c r="A12" s="193">
        <v>3</v>
      </c>
      <c r="B12" s="194" t="s">
        <v>29</v>
      </c>
      <c r="C12" s="20">
        <v>9</v>
      </c>
      <c r="D12" s="25">
        <v>0</v>
      </c>
      <c r="E12" s="43">
        <v>18</v>
      </c>
      <c r="F12" s="25">
        <v>0</v>
      </c>
      <c r="G12" s="28">
        <v>12</v>
      </c>
      <c r="H12" s="23">
        <v>0</v>
      </c>
      <c r="I12" s="46">
        <v>13</v>
      </c>
      <c r="J12" s="29">
        <v>0</v>
      </c>
      <c r="K12" s="152" t="s">
        <v>44</v>
      </c>
      <c r="M12" s="196">
        <f>IF(A12=0,"",A12)</f>
        <v>3</v>
      </c>
      <c r="N12" s="197" t="str">
        <f>IF(B12=0,"",B12)</f>
        <v>金</v>
      </c>
      <c r="O12" s="169" t="str">
        <f>IF(AND(AA12=0,AA13=0),"時　　　分　～　　時　　　分",IF(AND(AA12&gt;0,AA13=0,D12=0,F12=0),C12&amp;"時"&amp;D12&amp;"0分 ～ "&amp;E12&amp;"時"&amp;F12&amp;"0分",IF(AND(AA12&gt;0,AA13=0,D12&gt;0,F12&gt;0),C12&amp;"時"&amp;D12&amp;"分 ～ "&amp;E12&amp;"時"&amp;F12&amp;"分",IF(AND(AA12&gt;0,AA13&gt;0,D12=0,F12=0,D13=0,F13=0),C12&amp;"時"&amp;D12&amp;"0分～"&amp;E12&amp;"時"&amp;F12&amp;"0分、"&amp;C13&amp;"時"&amp;D13&amp;"0分～"&amp;E13&amp;"時"&amp;F13&amp;"0分",IF(AND(AA12&gt;0,AA13&gt;0,D12&gt;0,F12&gt;0,D13&gt;0,F13&gt;0),C12&amp;"時"&amp;D12&amp;"分～"&amp;E12&amp;"時"&amp;F12&amp;"分、"&amp;C13&amp;"時"&amp;D13&amp;"分～"&amp;E13&amp;"時"&amp;F13&amp;"分",IF(AND(AA12&gt;0,AA13&gt;0,D12&gt;0,F12&gt;0,D13=0,F13=0),C12&amp;"時"&amp;D12&amp;"分～"&amp;E12&amp;"時"&amp;F12&amp;"分、"&amp;C13&amp;"時"&amp;D13&amp;"0分～"&amp;E13&amp;"時"&amp;F13&amp;"0分",IF(AND(AA12&gt;0,AA13&gt;0,D12=0,F12=0,D13&gt;0,F13&gt;0),C12&amp;"時"&amp;D12&amp;"0分～"&amp;E12&amp;"時"&amp;F12&amp;"0分、"&amp;C13&amp;"時"&amp;D13&amp;"分～"&amp;E13&amp;"時"&amp;F13&amp;"分")))))))</f>
        <v>9時00分 ～ 18時00分</v>
      </c>
      <c r="P12" s="170"/>
      <c r="Q12" s="200">
        <f>IF(AC12=0,"",IF(AC12&gt;8,"入力ミス",AC12))</f>
        <v>7</v>
      </c>
      <c r="R12" s="201"/>
      <c r="S12" s="202"/>
      <c r="T12" s="203" t="str">
        <f t="shared" ref="T12:T26" si="0">IF(K12=0,"",K12)</f>
        <v>実験データ整理</v>
      </c>
      <c r="W12" s="33">
        <f t="shared" ref="W12:W41" si="1">C12+(D12/60)</f>
        <v>9</v>
      </c>
      <c r="X12" s="34">
        <f t="shared" ref="X12:X41" si="2">E12+(F12/60)</f>
        <v>18</v>
      </c>
      <c r="Y12" s="35">
        <f t="shared" ref="Y12:Y41" si="3">G12+(H12/60)</f>
        <v>12</v>
      </c>
      <c r="Z12" s="35">
        <f t="shared" ref="Z12:Z41" si="4">I12+(J12/60)</f>
        <v>13</v>
      </c>
      <c r="AA12" s="92">
        <f>(X12-W12)-AB12-AB13</f>
        <v>7</v>
      </c>
      <c r="AB12" s="92">
        <f t="shared" ref="AB12:AB41" si="5">(Z12-Y12)</f>
        <v>1</v>
      </c>
      <c r="AC12" s="179">
        <f>SUM(AA12:AA13)</f>
        <v>7</v>
      </c>
      <c r="AD12" s="181">
        <f>SUM(AB12:AB13)</f>
        <v>2</v>
      </c>
    </row>
    <row r="13" spans="1:30" ht="15" customHeight="1" x14ac:dyDescent="0.15">
      <c r="A13" s="150"/>
      <c r="B13" s="151"/>
      <c r="C13" s="21"/>
      <c r="D13" s="26"/>
      <c r="E13" s="44"/>
      <c r="F13" s="26"/>
      <c r="G13" s="100">
        <v>16</v>
      </c>
      <c r="H13" s="86">
        <v>0</v>
      </c>
      <c r="I13" s="69">
        <v>17</v>
      </c>
      <c r="J13" s="30">
        <v>0</v>
      </c>
      <c r="K13" s="153"/>
      <c r="M13" s="198"/>
      <c r="N13" s="199"/>
      <c r="O13" s="10" t="str">
        <f>IF(AB12=0,"","休憩時間")</f>
        <v>休憩時間</v>
      </c>
      <c r="P13" s="32" t="str">
        <f>IF(AND(Z12=0,Z13=0),"",IF(AND(Z12&gt;0,Z13=0,H12=0,J12=0),G12&amp;":"&amp;H12&amp;"0 ～ "&amp;I12&amp;":"&amp;J12&amp;"0",IF(AND(Z12&gt;0,Z13=0,H12&gt;0,J12&gt;0),G12&amp;":"&amp;H12&amp;" ～ "&amp;I12&amp;":"&amp;J12,IF(AND(Z12&gt;0,Z13&gt;0,H12=0,J12=0,H13=0,J13=0),G12&amp;":"&amp;H12&amp;"0～"&amp;I12&amp;":"&amp;J12&amp;"0、"&amp;G13&amp;":"&amp;H13&amp;"0～"&amp;I13&amp;":"&amp;J13&amp;"0",IF(AND(Z12&gt;0,Z13&gt;0,H12&gt;0,J12&gt;0,H13&gt;0,J13&gt;0),G12&amp;":"&amp;H12&amp;"～"&amp;I12&amp;":"&amp;J12&amp;"、"&amp;G13&amp;":"&amp;H13&amp;"～"&amp;I13&amp;":"&amp;J13,IF(AND(Z12&gt;0,Z13&gt;0,H12&gt;0,J12&gt;0,H13=0,J13=0),G12&amp;":"&amp;H12&amp;"～"&amp;I12&amp;":"&amp;J12&amp;"、"&amp;G13&amp;":"&amp;H13&amp;"0～"&amp;I13&amp;":"&amp;J13&amp;"0",IF(AND(Z12&gt;0,Z13&gt;0,H12=0,J12=0,H13&gt;0,J13&gt;0),G12&amp;":"&amp;H12&amp;"0～"&amp;I12&amp;":"&amp;J12&amp;"0、"&amp;G13&amp;":"&amp;H13&amp;"～"&amp;I13&amp;":"&amp;J13)))))))</f>
        <v>12:00～13:00、16:00～17:00</v>
      </c>
      <c r="Q13" s="204"/>
      <c r="R13" s="205"/>
      <c r="S13" s="206"/>
      <c r="T13" s="178"/>
      <c r="W13" s="37">
        <f t="shared" si="1"/>
        <v>0</v>
      </c>
      <c r="X13" s="38">
        <f t="shared" si="2"/>
        <v>0</v>
      </c>
      <c r="Y13" s="39">
        <f t="shared" si="3"/>
        <v>16</v>
      </c>
      <c r="Z13" s="39">
        <f t="shared" si="4"/>
        <v>17</v>
      </c>
      <c r="AA13" s="93">
        <f>(X13-W13)</f>
        <v>0</v>
      </c>
      <c r="AB13" s="93">
        <f t="shared" si="5"/>
        <v>1</v>
      </c>
      <c r="AC13" s="180"/>
      <c r="AD13" s="182"/>
    </row>
    <row r="14" spans="1:30" ht="15" customHeight="1" x14ac:dyDescent="0.15">
      <c r="A14" s="193">
        <v>6</v>
      </c>
      <c r="B14" s="194" t="s">
        <v>30</v>
      </c>
      <c r="C14" s="20">
        <v>10</v>
      </c>
      <c r="D14" s="25">
        <v>0</v>
      </c>
      <c r="E14" s="43">
        <v>15</v>
      </c>
      <c r="F14" s="25">
        <v>0</v>
      </c>
      <c r="G14" s="28">
        <v>12</v>
      </c>
      <c r="H14" s="23">
        <v>0</v>
      </c>
      <c r="I14" s="46">
        <v>13</v>
      </c>
      <c r="J14" s="29">
        <v>0</v>
      </c>
      <c r="K14" s="152" t="s">
        <v>43</v>
      </c>
      <c r="M14" s="196">
        <f>IF(A14=0,"",A14)</f>
        <v>6</v>
      </c>
      <c r="N14" s="197" t="str">
        <f>IF(B14=0,"",B14)</f>
        <v>月</v>
      </c>
      <c r="O14" s="169" t="str">
        <f>IF(AND(AA14=0,AA15=0),"時　　　分　～　　時　　　分",IF(AND(AA14&gt;0,AA15=0,D14=0,F14=0),C14&amp;"時"&amp;D14&amp;"0分 ～ "&amp;E14&amp;"時"&amp;F14&amp;"0分",IF(AND(AA14&gt;0,AA15=0,D14&gt;0,F14&gt;0),C14&amp;"時"&amp;D14&amp;"分 ～ "&amp;E14&amp;"時"&amp;F14&amp;"分",IF(AND(AA14&gt;0,AA15&gt;0,D14=0,F14=0,D15=0,F15=0),C14&amp;"時"&amp;D14&amp;"0分～"&amp;E14&amp;"時"&amp;F14&amp;"0分、"&amp;C15&amp;"時"&amp;D15&amp;"0分～"&amp;E15&amp;"時"&amp;F15&amp;"0分",IF(AND(AA14&gt;0,AA15&gt;0,D14&gt;0,F14&gt;0,D15&gt;0,F15&gt;0),C14&amp;"時"&amp;D14&amp;"分～"&amp;E14&amp;"時"&amp;F14&amp;"分、"&amp;C15&amp;"時"&amp;D15&amp;"分～"&amp;E15&amp;"時"&amp;F15&amp;"分",IF(AND(AA14&gt;0,AA15&gt;0,D14&gt;0,F14&gt;0,D15=0,F15=0),C14&amp;"時"&amp;D14&amp;"分～"&amp;E14&amp;"時"&amp;F14&amp;"分、"&amp;C15&amp;"時"&amp;D15&amp;"0分～"&amp;E15&amp;"時"&amp;F15&amp;"0分",IF(AND(AA14&gt;0,AA15&gt;0,D14=0,F14=0,D15&gt;0,F15&gt;0),C14&amp;"時"&amp;D14&amp;"0分～"&amp;E14&amp;"時"&amp;F14&amp;"0分、"&amp;C15&amp;"時"&amp;D15&amp;"分～"&amp;E15&amp;"時"&amp;F15&amp;"分")))))))</f>
        <v>10時00分～15時00分、16時00分～17時00分</v>
      </c>
      <c r="P14" s="170"/>
      <c r="Q14" s="200">
        <f>IF(AC14=0,"",IF(AC14&gt;8,"入力ミス",AC14))</f>
        <v>5</v>
      </c>
      <c r="R14" s="201"/>
      <c r="S14" s="202"/>
      <c r="T14" s="203" t="str">
        <f t="shared" si="0"/>
        <v>細胞実験</v>
      </c>
      <c r="W14" s="33">
        <f t="shared" si="1"/>
        <v>10</v>
      </c>
      <c r="X14" s="34">
        <f t="shared" si="2"/>
        <v>15</v>
      </c>
      <c r="Y14" s="35">
        <f t="shared" si="3"/>
        <v>12</v>
      </c>
      <c r="Z14" s="35">
        <f t="shared" si="4"/>
        <v>13</v>
      </c>
      <c r="AA14" s="92">
        <f>(X14-W14)-AB14-AB15</f>
        <v>4</v>
      </c>
      <c r="AB14" s="92">
        <f t="shared" si="5"/>
        <v>1</v>
      </c>
      <c r="AC14" s="179">
        <f>SUM(AA14:AA15)</f>
        <v>5</v>
      </c>
      <c r="AD14" s="181">
        <f>SUM(AB14:AB15)</f>
        <v>1</v>
      </c>
    </row>
    <row r="15" spans="1:30" ht="15" customHeight="1" x14ac:dyDescent="0.15">
      <c r="A15" s="147"/>
      <c r="B15" s="195"/>
      <c r="C15" s="14">
        <v>16</v>
      </c>
      <c r="D15" s="85">
        <v>0</v>
      </c>
      <c r="E15" s="67">
        <v>17</v>
      </c>
      <c r="F15" s="85">
        <v>0</v>
      </c>
      <c r="G15" s="100"/>
      <c r="H15" s="86"/>
      <c r="I15" s="69"/>
      <c r="J15" s="30"/>
      <c r="K15" s="153"/>
      <c r="M15" s="155"/>
      <c r="N15" s="157"/>
      <c r="O15" s="10" t="str">
        <f>IF(AB14=0,"","休憩時間")</f>
        <v>休憩時間</v>
      </c>
      <c r="P15" s="32" t="str">
        <f>IF(AND(Z14=0,Z15=0),"",IF(AND(Z14&gt;0,Z15=0,H14=0,J14=0),G14&amp;":"&amp;H14&amp;"0 ～ "&amp;I14&amp;":"&amp;J14&amp;"0",IF(AND(Z14&gt;0,Z15=0,H14&gt;0,J14&gt;0),G14&amp;":"&amp;H14&amp;" ～ "&amp;I14&amp;":"&amp;J14,IF(AND(Z14&gt;0,Z15&gt;0,H14=0,J14=0,H15=0,J15=0),G14&amp;":"&amp;H14&amp;"0～"&amp;I14&amp;":"&amp;J14&amp;"0、"&amp;G15&amp;":"&amp;H15&amp;"0～"&amp;I15&amp;":"&amp;J15&amp;"0",IF(AND(Z14&gt;0,Z15&gt;0,H14&gt;0,J14&gt;0,H15&gt;0,J15&gt;0),G14&amp;":"&amp;H14&amp;"～"&amp;I14&amp;":"&amp;J14&amp;"、"&amp;G15&amp;":"&amp;H15&amp;"～"&amp;I15&amp;":"&amp;J15,IF(AND(Z14&gt;0,Z15&gt;0,H14&gt;0,J14&gt;0,H15=0,J15=0),G14&amp;":"&amp;H14&amp;"～"&amp;I14&amp;":"&amp;J14&amp;"、"&amp;G15&amp;":"&amp;H15&amp;"0～"&amp;I15&amp;":"&amp;J15&amp;"0",IF(AND(Z14&gt;0,Z15&gt;0,H14=0,J14=0,H15&gt;0,J15&gt;0),G14&amp;":"&amp;H14&amp;"0～"&amp;I14&amp;":"&amp;J14&amp;"0、"&amp;G15&amp;":"&amp;H15&amp;"～"&amp;I15&amp;":"&amp;J15)))))))</f>
        <v>12:00 ～ 13:00</v>
      </c>
      <c r="Q15" s="173"/>
      <c r="R15" s="174"/>
      <c r="S15" s="176"/>
      <c r="T15" s="178"/>
      <c r="W15" s="37">
        <f t="shared" si="1"/>
        <v>16</v>
      </c>
      <c r="X15" s="38">
        <f t="shared" si="2"/>
        <v>17</v>
      </c>
      <c r="Y15" s="39">
        <f t="shared" si="3"/>
        <v>0</v>
      </c>
      <c r="Z15" s="39">
        <f t="shared" si="4"/>
        <v>0</v>
      </c>
      <c r="AA15" s="93">
        <f>(X15-W15)</f>
        <v>1</v>
      </c>
      <c r="AB15" s="93">
        <f t="shared" si="5"/>
        <v>0</v>
      </c>
      <c r="AC15" s="180"/>
      <c r="AD15" s="182"/>
    </row>
    <row r="16" spans="1:30" ht="15" customHeight="1" x14ac:dyDescent="0.15">
      <c r="A16" s="193">
        <v>8</v>
      </c>
      <c r="B16" s="194" t="s">
        <v>33</v>
      </c>
      <c r="C16" s="20">
        <v>13</v>
      </c>
      <c r="D16" s="25">
        <v>0</v>
      </c>
      <c r="E16" s="43">
        <v>18</v>
      </c>
      <c r="F16" s="25">
        <v>0</v>
      </c>
      <c r="G16" s="28">
        <v>15</v>
      </c>
      <c r="H16" s="23">
        <v>0</v>
      </c>
      <c r="I16" s="46">
        <v>16</v>
      </c>
      <c r="J16" s="29">
        <v>0</v>
      </c>
      <c r="K16" s="152" t="s">
        <v>45</v>
      </c>
      <c r="M16" s="198">
        <f>IF(A16=0,"",A16)</f>
        <v>8</v>
      </c>
      <c r="N16" s="199" t="str">
        <f>IF(B16=0,"",B16)</f>
        <v>水</v>
      </c>
      <c r="O16" s="169" t="str">
        <f>IF(AND(AA16=0,AA17=0),"時　　　分　～　　時　　　分",IF(AND(AA16&gt;0,AA17=0,D16=0,F16=0),C16&amp;"時"&amp;D16&amp;"0分 ～ "&amp;E16&amp;"時"&amp;F16&amp;"0分",IF(AND(AA16&gt;0,AA17=0,D16&gt;0,F16&gt;0),C16&amp;"時"&amp;D16&amp;"分 ～ "&amp;E16&amp;"時"&amp;F16&amp;"分",IF(AND(AA16&gt;0,AA17&gt;0,D16=0,F16=0,D17=0,F17=0),C16&amp;"時"&amp;D16&amp;"0分～"&amp;E16&amp;"時"&amp;F16&amp;"0分、"&amp;C17&amp;"時"&amp;D17&amp;"0分～"&amp;E17&amp;"時"&amp;F17&amp;"0分",IF(AND(AA16&gt;0,AA17&gt;0,D16&gt;0,F16&gt;0,D17&gt;0,F17&gt;0),C16&amp;"時"&amp;D16&amp;"分～"&amp;E16&amp;"時"&amp;F16&amp;"分、"&amp;C17&amp;"時"&amp;D17&amp;"分～"&amp;E17&amp;"時"&amp;F17&amp;"分",IF(AND(AA16&gt;0,AA17&gt;0,D16&gt;0,F16&gt;0,D17=0,F17=0),C16&amp;"時"&amp;D16&amp;"分～"&amp;E16&amp;"時"&amp;F16&amp;"分、"&amp;C17&amp;"時"&amp;D17&amp;"0分～"&amp;E17&amp;"時"&amp;F17&amp;"0分",IF(AND(AA16&gt;0,AA17&gt;0,D16=0,F16=0,D17&gt;0,F17&gt;0),C16&amp;"時"&amp;D16&amp;"0分～"&amp;E16&amp;"時"&amp;F16&amp;"0分、"&amp;C17&amp;"時"&amp;D17&amp;"分～"&amp;E17&amp;"時"&amp;F17&amp;"分")))))))</f>
        <v>13時00分 ～ 18時00分</v>
      </c>
      <c r="P16" s="170"/>
      <c r="Q16" s="200">
        <f>IF(AC16=0,"",IF(AC16&gt;8,"入力ミス",AC16))</f>
        <v>4</v>
      </c>
      <c r="R16" s="201"/>
      <c r="S16" s="206"/>
      <c r="T16" s="203" t="str">
        <f t="shared" si="0"/>
        <v>マウス飼育</v>
      </c>
      <c r="W16" s="33">
        <f t="shared" si="1"/>
        <v>13</v>
      </c>
      <c r="X16" s="34">
        <f t="shared" si="2"/>
        <v>18</v>
      </c>
      <c r="Y16" s="35">
        <f t="shared" si="3"/>
        <v>15</v>
      </c>
      <c r="Z16" s="35">
        <f t="shared" si="4"/>
        <v>16</v>
      </c>
      <c r="AA16" s="92">
        <f>(X16-W16)-AB16-AB17</f>
        <v>4</v>
      </c>
      <c r="AB16" s="92">
        <f t="shared" si="5"/>
        <v>1</v>
      </c>
      <c r="AC16" s="179">
        <f>SUM(AA16:AA17)</f>
        <v>4</v>
      </c>
      <c r="AD16" s="181">
        <f>SUM(AB16:AB17)</f>
        <v>1</v>
      </c>
    </row>
    <row r="17" spans="1:30" ht="15" customHeight="1" x14ac:dyDescent="0.15">
      <c r="A17" s="147"/>
      <c r="B17" s="195"/>
      <c r="C17" s="14"/>
      <c r="D17" s="85"/>
      <c r="E17" s="67"/>
      <c r="F17" s="85"/>
      <c r="G17" s="100"/>
      <c r="H17" s="86"/>
      <c r="I17" s="69"/>
      <c r="J17" s="30"/>
      <c r="K17" s="153"/>
      <c r="M17" s="198"/>
      <c r="N17" s="199"/>
      <c r="O17" s="10" t="str">
        <f>IF(AB16=0,"","休憩時間")</f>
        <v>休憩時間</v>
      </c>
      <c r="P17" s="32" t="str">
        <f>IF(AND(Z16=0,Z17=0),"",IF(AND(Z16&gt;0,Z17=0,H16=0,J16=0),G16&amp;":"&amp;H16&amp;"0 ～ "&amp;I16&amp;":"&amp;J16&amp;"0",IF(AND(Z16&gt;0,Z17=0,H16&gt;0,J16&gt;0),G16&amp;":"&amp;H16&amp;" ～ "&amp;I16&amp;":"&amp;J16,IF(AND(Z16&gt;0,Z17&gt;0,H16=0,J16=0,H17=0,J17=0),G16&amp;":"&amp;H16&amp;"0～"&amp;I16&amp;":"&amp;J16&amp;"0、"&amp;G17&amp;":"&amp;H17&amp;"0～"&amp;I17&amp;":"&amp;J17&amp;"0",IF(AND(Z16&gt;0,Z17&gt;0,H16&gt;0,J16&gt;0,H17&gt;0,J17&gt;0),G16&amp;":"&amp;H16&amp;"～"&amp;I16&amp;":"&amp;J16&amp;"、"&amp;G17&amp;":"&amp;H17&amp;"～"&amp;I17&amp;":"&amp;J17,IF(AND(Z16&gt;0,Z17&gt;0,H16&gt;0,J16&gt;0,H17=0,J17=0),G16&amp;":"&amp;H16&amp;"～"&amp;I16&amp;":"&amp;J16&amp;"、"&amp;G17&amp;":"&amp;H17&amp;"0～"&amp;I17&amp;":"&amp;J17&amp;"0",IF(AND(Z16&gt;0,Z17&gt;0,H16=0,J16=0,H17&gt;0,J17&gt;0),G16&amp;":"&amp;H16&amp;"0～"&amp;I16&amp;":"&amp;J16&amp;"0、"&amp;G17&amp;":"&amp;H17&amp;"～"&amp;I17&amp;":"&amp;J17)))))))</f>
        <v>15:00 ～ 16:00</v>
      </c>
      <c r="Q17" s="173"/>
      <c r="R17" s="174"/>
      <c r="S17" s="206"/>
      <c r="T17" s="178"/>
      <c r="W17" s="37">
        <f t="shared" si="1"/>
        <v>0</v>
      </c>
      <c r="X17" s="38">
        <f t="shared" si="2"/>
        <v>0</v>
      </c>
      <c r="Y17" s="39">
        <f t="shared" si="3"/>
        <v>0</v>
      </c>
      <c r="Z17" s="39">
        <f t="shared" si="4"/>
        <v>0</v>
      </c>
      <c r="AA17" s="93">
        <f>(X17-W17)</f>
        <v>0</v>
      </c>
      <c r="AB17" s="93">
        <f t="shared" si="5"/>
        <v>0</v>
      </c>
      <c r="AC17" s="180"/>
      <c r="AD17" s="182"/>
    </row>
    <row r="18" spans="1:30" ht="15" customHeight="1" x14ac:dyDescent="0.15">
      <c r="A18" s="193">
        <v>9</v>
      </c>
      <c r="B18" s="194" t="s">
        <v>46</v>
      </c>
      <c r="C18" s="20">
        <v>8</v>
      </c>
      <c r="D18" s="25">
        <v>30</v>
      </c>
      <c r="E18" s="43">
        <v>15</v>
      </c>
      <c r="F18" s="25">
        <v>30</v>
      </c>
      <c r="G18" s="28">
        <v>12</v>
      </c>
      <c r="H18" s="23">
        <v>0</v>
      </c>
      <c r="I18" s="46">
        <v>13</v>
      </c>
      <c r="J18" s="29">
        <v>0</v>
      </c>
      <c r="K18" s="152" t="s">
        <v>44</v>
      </c>
      <c r="M18" s="196">
        <f>IF(A18=0,"",A18)</f>
        <v>9</v>
      </c>
      <c r="N18" s="197" t="str">
        <f>IF(B18=0,"",B18)</f>
        <v>木</v>
      </c>
      <c r="O18" s="169" t="str">
        <f>IF(AND(AA18=0,AA19=0),"時　　　分　～　　時　　　分",IF(AND(AA18&gt;0,AA19=0,D18=0,F18=0),C18&amp;"時"&amp;D18&amp;"0分 ～ "&amp;E18&amp;"時"&amp;F18&amp;"0分",IF(AND(AA18&gt;0,AA19=0,D18&gt;0,F18&gt;0),C18&amp;"時"&amp;D18&amp;"分 ～ "&amp;E18&amp;"時"&amp;F18&amp;"分",IF(AND(AA18&gt;0,AA19&gt;0,D18=0,F18=0,D19=0,F19=0),C18&amp;"時"&amp;D18&amp;"0分～"&amp;E18&amp;"時"&amp;F18&amp;"0分、"&amp;C19&amp;"時"&amp;D19&amp;"0分～"&amp;E19&amp;"時"&amp;F19&amp;"0分",IF(AND(AA18&gt;0,AA19&gt;0,D18&gt;0,F18&gt;0,D19&gt;0,F19&gt;0),C18&amp;"時"&amp;D18&amp;"分～"&amp;E18&amp;"時"&amp;F18&amp;"分、"&amp;C19&amp;"時"&amp;D19&amp;"分～"&amp;E19&amp;"時"&amp;F19&amp;"分",IF(AND(AA18&gt;0,AA19&gt;0,D18&gt;0,F18&gt;0,D19=0,F19=0),C18&amp;"時"&amp;D18&amp;"分～"&amp;E18&amp;"時"&amp;F18&amp;"分、"&amp;C19&amp;"時"&amp;D19&amp;"0分～"&amp;E19&amp;"時"&amp;F19&amp;"0分",IF(AND(AA18&gt;0,AA19&gt;0,D18=0,F18=0,D19&gt;0,F19&gt;0),C18&amp;"時"&amp;D18&amp;"0分～"&amp;E18&amp;"時"&amp;F18&amp;"0分、"&amp;C19&amp;"時"&amp;D19&amp;"分～"&amp;E19&amp;"時"&amp;F19&amp;"分")))))))</f>
        <v>8時30分 ～ 15時30分</v>
      </c>
      <c r="P18" s="170"/>
      <c r="Q18" s="200">
        <f>IF(AC18=0,"",IF(AC18&gt;8,"入力ミス",AC18))</f>
        <v>6</v>
      </c>
      <c r="R18" s="201"/>
      <c r="S18" s="202"/>
      <c r="T18" s="203" t="str">
        <f t="shared" si="0"/>
        <v>実験データ整理</v>
      </c>
      <c r="W18" s="33">
        <f t="shared" si="1"/>
        <v>8.5</v>
      </c>
      <c r="X18" s="34">
        <f t="shared" si="2"/>
        <v>15.5</v>
      </c>
      <c r="Y18" s="35">
        <f t="shared" si="3"/>
        <v>12</v>
      </c>
      <c r="Z18" s="35">
        <f t="shared" si="4"/>
        <v>13</v>
      </c>
      <c r="AA18" s="92">
        <f>(X18-W18)-AB18-AB19</f>
        <v>6</v>
      </c>
      <c r="AB18" s="92">
        <f t="shared" si="5"/>
        <v>1</v>
      </c>
      <c r="AC18" s="179">
        <f>SUM(AA18:AA19)</f>
        <v>6</v>
      </c>
      <c r="AD18" s="181">
        <f>SUM(AB18:AB19)</f>
        <v>1</v>
      </c>
    </row>
    <row r="19" spans="1:30" ht="15" customHeight="1" x14ac:dyDescent="0.15">
      <c r="A19" s="147"/>
      <c r="B19" s="195"/>
      <c r="C19" s="14"/>
      <c r="D19" s="85"/>
      <c r="E19" s="67"/>
      <c r="F19" s="85"/>
      <c r="G19" s="100"/>
      <c r="H19" s="86"/>
      <c r="I19" s="69"/>
      <c r="J19" s="30"/>
      <c r="K19" s="153"/>
      <c r="M19" s="155"/>
      <c r="N19" s="157"/>
      <c r="O19" s="10" t="str">
        <f>IF(AB18=0,"","休憩時間")</f>
        <v>休憩時間</v>
      </c>
      <c r="P19" s="32" t="str">
        <f>IF(AND(Z18=0,Z19=0),"",IF(AND(Z18&gt;0,Z19=0,H18=0,J18=0),G18&amp;":"&amp;H18&amp;"0 ～ "&amp;I18&amp;":"&amp;J18&amp;"0",IF(AND(Z18&gt;0,Z19=0,H18&gt;0,J18&gt;0),G18&amp;":"&amp;H18&amp;" ～ "&amp;I18&amp;":"&amp;J18,IF(AND(Z18&gt;0,Z19&gt;0,H18=0,J18=0,H19=0,J19=0),G18&amp;":"&amp;H18&amp;"0～"&amp;I18&amp;":"&amp;J18&amp;"0、"&amp;G19&amp;":"&amp;H19&amp;"0～"&amp;I19&amp;":"&amp;J19&amp;"0",IF(AND(Z18&gt;0,Z19&gt;0,H18&gt;0,J18&gt;0,H19&gt;0,J19&gt;0),G18&amp;":"&amp;H18&amp;"～"&amp;I18&amp;":"&amp;J18&amp;"、"&amp;G19&amp;":"&amp;H19&amp;"～"&amp;I19&amp;":"&amp;J19,IF(AND(Z18&gt;0,Z19&gt;0,H18&gt;0,J18&gt;0,H19=0,J19=0),G18&amp;":"&amp;H18&amp;"～"&amp;I18&amp;":"&amp;J18&amp;"、"&amp;G19&amp;":"&amp;H19&amp;"0～"&amp;I19&amp;":"&amp;J19&amp;"0",IF(AND(Z18&gt;0,Z19&gt;0,H18=0,J18=0,H19&gt;0,J19&gt;0),G18&amp;":"&amp;H18&amp;"0～"&amp;I18&amp;":"&amp;J18&amp;"0、"&amp;G19&amp;":"&amp;H19&amp;"～"&amp;I19&amp;":"&amp;J19)))))))</f>
        <v>12:00 ～ 13:00</v>
      </c>
      <c r="Q19" s="173"/>
      <c r="R19" s="174"/>
      <c r="S19" s="176"/>
      <c r="T19" s="178"/>
      <c r="W19" s="37">
        <f t="shared" si="1"/>
        <v>0</v>
      </c>
      <c r="X19" s="38">
        <f t="shared" si="2"/>
        <v>0</v>
      </c>
      <c r="Y19" s="39">
        <f t="shared" si="3"/>
        <v>0</v>
      </c>
      <c r="Z19" s="39">
        <f t="shared" si="4"/>
        <v>0</v>
      </c>
      <c r="AA19" s="93">
        <f>(X19-W19)</f>
        <v>0</v>
      </c>
      <c r="AB19" s="93">
        <f t="shared" si="5"/>
        <v>0</v>
      </c>
      <c r="AC19" s="180"/>
      <c r="AD19" s="182"/>
    </row>
    <row r="20" spans="1:30" ht="15" customHeight="1" x14ac:dyDescent="0.15">
      <c r="A20" s="193">
        <v>10</v>
      </c>
      <c r="B20" s="194" t="s">
        <v>3</v>
      </c>
      <c r="C20" s="20">
        <v>10</v>
      </c>
      <c r="D20" s="25">
        <v>30</v>
      </c>
      <c r="E20" s="43">
        <v>16</v>
      </c>
      <c r="F20" s="25">
        <v>30</v>
      </c>
      <c r="G20" s="28">
        <v>12</v>
      </c>
      <c r="H20" s="23">
        <v>0</v>
      </c>
      <c r="I20" s="46">
        <v>13</v>
      </c>
      <c r="J20" s="29">
        <v>0</v>
      </c>
      <c r="K20" s="152"/>
      <c r="M20" s="198">
        <f>IF(A20=0,"",A20)</f>
        <v>10</v>
      </c>
      <c r="N20" s="199" t="str">
        <f>IF(B20=0,"",B20)</f>
        <v>金</v>
      </c>
      <c r="O20" s="169" t="str">
        <f>IF(AND(AA20=0,AA21=0),"時　　　分　～　　時　　　分",IF(AND(AA20&gt;0,AA21=0,D20=0,F20=0),C20&amp;"時"&amp;D20&amp;"0分 ～ "&amp;E20&amp;"時"&amp;F20&amp;"0分",IF(AND(AA20&gt;0,AA21=0,D20&gt;0,F20&gt;0),C20&amp;"時"&amp;D20&amp;"分 ～ "&amp;E20&amp;"時"&amp;F20&amp;"分",IF(AND(AA20&gt;0,AA21&gt;0,D20=0,F20=0,D21=0,F21=0),C20&amp;"時"&amp;D20&amp;"0分～"&amp;E20&amp;"時"&amp;F20&amp;"0分、"&amp;C21&amp;"時"&amp;D21&amp;"0分～"&amp;E21&amp;"時"&amp;F21&amp;"0分",IF(AND(AA20&gt;0,AA21&gt;0,D20&gt;0,F20&gt;0,D21&gt;0,F21&gt;0),C20&amp;"時"&amp;D20&amp;"分～"&amp;E20&amp;"時"&amp;F20&amp;"分、"&amp;C21&amp;"時"&amp;D21&amp;"分～"&amp;E21&amp;"時"&amp;F21&amp;"分",IF(AND(AA20&gt;0,AA21&gt;0,D20&gt;0,F20&gt;0,D21=0,F21=0),C20&amp;"時"&amp;D20&amp;"分～"&amp;E20&amp;"時"&amp;F20&amp;"分、"&amp;C21&amp;"時"&amp;D21&amp;"0分～"&amp;E21&amp;"時"&amp;F21&amp;"0分",IF(AND(AA20&gt;0,AA21&gt;0,D20=0,F20=0,D21&gt;0,F21&gt;0),C20&amp;"時"&amp;D20&amp;"0分～"&amp;E20&amp;"時"&amp;F20&amp;"0分、"&amp;C21&amp;"時"&amp;D21&amp;"分～"&amp;E21&amp;"時"&amp;F21&amp;"分")))))))</f>
        <v>10時30分 ～ 16時30分</v>
      </c>
      <c r="P20" s="170"/>
      <c r="Q20" s="200">
        <f>IF(AC20=0,"",IF(AC20&gt;8,"入力ミス",AC20))</f>
        <v>5</v>
      </c>
      <c r="R20" s="201"/>
      <c r="S20" s="206"/>
      <c r="T20" s="203" t="str">
        <f t="shared" si="0"/>
        <v/>
      </c>
      <c r="W20" s="33">
        <f t="shared" si="1"/>
        <v>10.5</v>
      </c>
      <c r="X20" s="34">
        <f t="shared" si="2"/>
        <v>16.5</v>
      </c>
      <c r="Y20" s="35">
        <f t="shared" si="3"/>
        <v>12</v>
      </c>
      <c r="Z20" s="35">
        <f t="shared" si="4"/>
        <v>13</v>
      </c>
      <c r="AA20" s="92">
        <f>(X20-W20)-AB20-AB21</f>
        <v>5</v>
      </c>
      <c r="AB20" s="92">
        <f t="shared" si="5"/>
        <v>1</v>
      </c>
      <c r="AC20" s="179">
        <f>SUM(AA20:AA21)</f>
        <v>5</v>
      </c>
      <c r="AD20" s="181">
        <f>SUM(AB20:AB21)</f>
        <v>1</v>
      </c>
    </row>
    <row r="21" spans="1:30" ht="15" customHeight="1" x14ac:dyDescent="0.15">
      <c r="A21" s="147"/>
      <c r="B21" s="195"/>
      <c r="C21" s="14"/>
      <c r="D21" s="85"/>
      <c r="E21" s="67"/>
      <c r="F21" s="85"/>
      <c r="G21" s="100"/>
      <c r="H21" s="86"/>
      <c r="I21" s="69"/>
      <c r="J21" s="30"/>
      <c r="K21" s="153"/>
      <c r="M21" s="198"/>
      <c r="N21" s="199"/>
      <c r="O21" s="10" t="str">
        <f>IF(AD20=0,"","休憩時間")</f>
        <v>休憩時間</v>
      </c>
      <c r="P21" s="32" t="str">
        <f>IF(AND(AB20=0,AB21=0),"",IF(AND(AB20&gt;0,AB21=0,H20=0,J20=0),G20&amp;":"&amp;H20&amp;"0 ～ "&amp;I20&amp;":"&amp;J20&amp;"0",IF(AND(AB20&gt;0,AB21=0,H20&gt;0,J20&gt;0),G20&amp;":"&amp;H20&amp;" ～ "&amp;I20&amp;":"&amp;J20,IF(AND(AB20&gt;0,AB21&gt;0,H20=0,J20=0,H21=0,J21=0),G20&amp;":"&amp;H20&amp;"0～"&amp;I20&amp;":"&amp;J20&amp;"0、"&amp;G21&amp;":"&amp;H21&amp;"0～"&amp;I21&amp;":"&amp;J21&amp;"0",IF(AND(AB20&gt;0,AB21&gt;0,H20&gt;0,J20&gt;0,H21&gt;0,J21&gt;0),G20&amp;":"&amp;H20&amp;"～"&amp;I20&amp;":"&amp;J20&amp;"、"&amp;G21&amp;":"&amp;H21&amp;"～"&amp;I21&amp;":"&amp;J21,IF(AND(AB20&gt;0,AB21&gt;0,H20&gt;0,J20&gt;0,H21=0,J21=0),G20&amp;":"&amp;H20&amp;"～"&amp;I20&amp;":"&amp;J20&amp;"、"&amp;G21&amp;":"&amp;H21&amp;"0～"&amp;I21&amp;":"&amp;J21&amp;"0",IF(AND(AB20&gt;0,AB21&gt;0,H20=0,J20=0,H21&gt;0,J21&gt;0),G20&amp;":"&amp;H20&amp;"0～"&amp;I20&amp;":"&amp;J20&amp;"0、"&amp;G21&amp;":"&amp;H21&amp;"～"&amp;I21&amp;":"&amp;J21)))))))</f>
        <v>12:00 ～ 13:00</v>
      </c>
      <c r="Q21" s="173"/>
      <c r="R21" s="174"/>
      <c r="S21" s="206"/>
      <c r="T21" s="178"/>
      <c r="W21" s="37">
        <f t="shared" si="1"/>
        <v>0</v>
      </c>
      <c r="X21" s="38">
        <f t="shared" si="2"/>
        <v>0</v>
      </c>
      <c r="Y21" s="39">
        <f t="shared" si="3"/>
        <v>0</v>
      </c>
      <c r="Z21" s="39">
        <f t="shared" si="4"/>
        <v>0</v>
      </c>
      <c r="AA21" s="93">
        <f>(X21-W21)</f>
        <v>0</v>
      </c>
      <c r="AB21" s="93">
        <f t="shared" si="5"/>
        <v>0</v>
      </c>
      <c r="AC21" s="180"/>
      <c r="AD21" s="182"/>
    </row>
    <row r="22" spans="1:30" ht="15" customHeight="1" x14ac:dyDescent="0.15">
      <c r="A22" s="193"/>
      <c r="B22" s="194"/>
      <c r="C22" s="20"/>
      <c r="D22" s="25"/>
      <c r="E22" s="43"/>
      <c r="F22" s="25"/>
      <c r="G22" s="28"/>
      <c r="H22" s="23"/>
      <c r="I22" s="46"/>
      <c r="J22" s="29"/>
      <c r="K22" s="152"/>
      <c r="M22" s="196" t="str">
        <f>IF(A22=0,"",A22)</f>
        <v/>
      </c>
      <c r="N22" s="197" t="str">
        <f>IF(B22=0,"",B22)</f>
        <v/>
      </c>
      <c r="O22" s="169" t="str">
        <f>IF(AND(AA22=0,AA23=0),"時　　　分　～　　時　　　分",IF(AND(AA22&gt;0,AA23=0,D22=0,F22=0),C22&amp;"時"&amp;D22&amp;"0分 ～ "&amp;E22&amp;"時"&amp;F22&amp;"0分",IF(AND(AA22&gt;0,AA23=0,D22&gt;0,F22&gt;0),C22&amp;"時"&amp;D22&amp;"分 ～ "&amp;E22&amp;"時"&amp;F22&amp;"分",IF(AND(AA22&gt;0,AA23&gt;0,D22=0,F22=0,D23=0,F23=0),C22&amp;"時"&amp;D22&amp;"0分～"&amp;E22&amp;"時"&amp;F22&amp;"0分、"&amp;C23&amp;"時"&amp;D23&amp;"0分～"&amp;E23&amp;"時"&amp;F23&amp;"0分",IF(AND(AA22&gt;0,AA23&gt;0,D22&gt;0,F22&gt;0,D23&gt;0,F23&gt;0),C22&amp;"時"&amp;D22&amp;"分～"&amp;E22&amp;"時"&amp;F22&amp;"分、"&amp;C23&amp;"時"&amp;D23&amp;"分～"&amp;E23&amp;"時"&amp;F23&amp;"分",IF(AND(AA22&gt;0,AA23&gt;0,D22&gt;0,F22&gt;0,D23=0,F23=0),C22&amp;"時"&amp;D22&amp;"分～"&amp;E22&amp;"時"&amp;F22&amp;"分、"&amp;C23&amp;"時"&amp;D23&amp;"0分～"&amp;E23&amp;"時"&amp;F23&amp;"0分",IF(AND(AA22&gt;0,AA23&gt;0,D22=0,F22=0,D23&gt;0,F23&gt;0),C22&amp;"時"&amp;D22&amp;"0分～"&amp;E22&amp;"時"&amp;F22&amp;"0分、"&amp;C23&amp;"時"&amp;D23&amp;"分～"&amp;E23&amp;"時"&amp;F23&amp;"分")))))))</f>
        <v>時　　　分　～　　時　　　分</v>
      </c>
      <c r="P22" s="170"/>
      <c r="Q22" s="200" t="str">
        <f>IF(AC22=0,"",IF(AC22&gt;8,"入力ミス",AC22))</f>
        <v/>
      </c>
      <c r="R22" s="201"/>
      <c r="S22" s="202"/>
      <c r="T22" s="203" t="str">
        <f t="shared" si="0"/>
        <v/>
      </c>
      <c r="W22" s="33">
        <f t="shared" si="1"/>
        <v>0</v>
      </c>
      <c r="X22" s="34">
        <f t="shared" si="2"/>
        <v>0</v>
      </c>
      <c r="Y22" s="35">
        <f t="shared" si="3"/>
        <v>0</v>
      </c>
      <c r="Z22" s="35">
        <f t="shared" si="4"/>
        <v>0</v>
      </c>
      <c r="AA22" s="92">
        <f>(X22-W22)-AB22-AB23</f>
        <v>0</v>
      </c>
      <c r="AB22" s="92">
        <f t="shared" si="5"/>
        <v>0</v>
      </c>
      <c r="AC22" s="179">
        <f>SUM(AA22:AA23)</f>
        <v>0</v>
      </c>
      <c r="AD22" s="181">
        <f>SUM(AB22:AB23)</f>
        <v>0</v>
      </c>
    </row>
    <row r="23" spans="1:30" ht="15" customHeight="1" x14ac:dyDescent="0.15">
      <c r="A23" s="147"/>
      <c r="B23" s="195"/>
      <c r="C23" s="14"/>
      <c r="D23" s="85"/>
      <c r="E23" s="67"/>
      <c r="F23" s="85"/>
      <c r="G23" s="100"/>
      <c r="H23" s="86"/>
      <c r="I23" s="69"/>
      <c r="J23" s="30"/>
      <c r="K23" s="153"/>
      <c r="M23" s="155"/>
      <c r="N23" s="157"/>
      <c r="O23" s="10" t="str">
        <f>IF(AD22=0,"","休憩時間")</f>
        <v/>
      </c>
      <c r="P23" s="32" t="str">
        <f>IF(AND(AB22=0,AB23=0),"",IF(AND(AB22&gt;0,AB23=0,H22=0,J22=0),G22&amp;":"&amp;H22&amp;"0 ～ "&amp;I22&amp;":"&amp;J22&amp;"0",IF(AND(AB22&gt;0,AB23=0,H22&gt;0,J22&gt;0),G22&amp;":"&amp;H22&amp;" ～ "&amp;I22&amp;":"&amp;J22,IF(AND(AB22&gt;0,AB23&gt;0,H22=0,J22=0,H23=0,J23=0),G22&amp;":"&amp;H22&amp;"0～"&amp;I22&amp;":"&amp;J22&amp;"0、"&amp;G23&amp;":"&amp;H23&amp;"0～"&amp;I23&amp;":"&amp;J23&amp;"0",IF(AND(AB22&gt;0,AB23&gt;0,H22&gt;0,J22&gt;0,H23&gt;0,J23&gt;0),G22&amp;":"&amp;H22&amp;"～"&amp;I22&amp;":"&amp;J22&amp;"、"&amp;G23&amp;":"&amp;H23&amp;"～"&amp;I23&amp;":"&amp;J23,IF(AND(AB22&gt;0,AB23&gt;0,H22&gt;0,J22&gt;0,H23=0,J23=0),G22&amp;":"&amp;H22&amp;"～"&amp;I22&amp;":"&amp;J22&amp;"、"&amp;G23&amp;":"&amp;H23&amp;"0～"&amp;I23&amp;":"&amp;J23&amp;"0",IF(AND(AB22&gt;0,AB23&gt;0,H22=0,J22=0,H23&gt;0,J23&gt;0),G22&amp;":"&amp;H22&amp;"0～"&amp;I22&amp;":"&amp;J22&amp;"0、"&amp;G23&amp;":"&amp;H23&amp;"～"&amp;I23&amp;":"&amp;J23)))))))</f>
        <v/>
      </c>
      <c r="Q23" s="173"/>
      <c r="R23" s="174"/>
      <c r="S23" s="176"/>
      <c r="T23" s="178"/>
      <c r="W23" s="37">
        <f t="shared" si="1"/>
        <v>0</v>
      </c>
      <c r="X23" s="38">
        <f t="shared" si="2"/>
        <v>0</v>
      </c>
      <c r="Y23" s="39">
        <f t="shared" si="3"/>
        <v>0</v>
      </c>
      <c r="Z23" s="39">
        <f t="shared" si="4"/>
        <v>0</v>
      </c>
      <c r="AA23" s="93">
        <f>(X23-W23)</f>
        <v>0</v>
      </c>
      <c r="AB23" s="93">
        <f t="shared" si="5"/>
        <v>0</v>
      </c>
      <c r="AC23" s="180"/>
      <c r="AD23" s="182"/>
    </row>
    <row r="24" spans="1:30" ht="15" customHeight="1" x14ac:dyDescent="0.15">
      <c r="A24" s="193">
        <v>24</v>
      </c>
      <c r="B24" s="194" t="s">
        <v>29</v>
      </c>
      <c r="C24" s="20">
        <v>9</v>
      </c>
      <c r="D24" s="25">
        <v>0</v>
      </c>
      <c r="E24" s="43">
        <v>18</v>
      </c>
      <c r="F24" s="25">
        <v>0</v>
      </c>
      <c r="G24" s="28">
        <v>12</v>
      </c>
      <c r="H24" s="23">
        <v>0</v>
      </c>
      <c r="I24" s="46">
        <v>13</v>
      </c>
      <c r="J24" s="29">
        <v>0</v>
      </c>
      <c r="K24" s="152" t="s">
        <v>45</v>
      </c>
      <c r="M24" s="198">
        <f>IF(A24=0,"",A24)</f>
        <v>24</v>
      </c>
      <c r="N24" s="199" t="str">
        <f>IF(B24=0,"",B24)</f>
        <v>金</v>
      </c>
      <c r="O24" s="169" t="str">
        <f>IF(AND(AA24=0,AA25=0),"時　　　分　～　　時　　　分",IF(AND(AA24&gt;0,AA25=0,D24=0,F24=0),C24&amp;"時"&amp;D24&amp;"0分 ～ "&amp;E24&amp;"時"&amp;F24&amp;"0分",IF(AND(AA24&gt;0,AA25=0,D24&gt;0,F24&gt;0),C24&amp;"時"&amp;D24&amp;"分 ～ "&amp;E24&amp;"時"&amp;F24&amp;"分",IF(AND(AA24&gt;0,AA25&gt;0,D24=0,F24=0,D25=0,F25=0),C24&amp;"時"&amp;D24&amp;"0分～"&amp;E24&amp;"時"&amp;F24&amp;"0分、"&amp;C25&amp;"時"&amp;D25&amp;"0分～"&amp;E25&amp;"時"&amp;F25&amp;"0分",IF(AND(AA24&gt;0,AA25&gt;0,D24&gt;0,F24&gt;0,D25&gt;0,F25&gt;0),C24&amp;"時"&amp;D24&amp;"分～"&amp;E24&amp;"時"&amp;F24&amp;"分、"&amp;C25&amp;"時"&amp;D25&amp;"分～"&amp;E25&amp;"時"&amp;F25&amp;"分",IF(AND(AA24&gt;0,AA25&gt;0,D24&gt;0,F24&gt;0,D25=0,F25=0),C24&amp;"時"&amp;D24&amp;"分～"&amp;E24&amp;"時"&amp;F24&amp;"分、"&amp;C25&amp;"時"&amp;D25&amp;"0分～"&amp;E25&amp;"時"&amp;F25&amp;"0分",IF(AND(AA24&gt;0,AA25&gt;0,D24=0,F24=0,D25&gt;0,F25&gt;0),C24&amp;"時"&amp;D24&amp;"0分～"&amp;E24&amp;"時"&amp;F24&amp;"0分、"&amp;C25&amp;"時"&amp;D25&amp;"分～"&amp;E25&amp;"時"&amp;F25&amp;"分")))))))</f>
        <v>9時00分 ～ 18時00分</v>
      </c>
      <c r="P24" s="170"/>
      <c r="Q24" s="200">
        <f>IF(AC24=0,"",IF(AC24&gt;8,"入力ミス",AC24))</f>
        <v>7</v>
      </c>
      <c r="R24" s="201"/>
      <c r="S24" s="206"/>
      <c r="T24" s="203" t="str">
        <f t="shared" si="0"/>
        <v>マウス飼育</v>
      </c>
      <c r="W24" s="33">
        <f t="shared" si="1"/>
        <v>9</v>
      </c>
      <c r="X24" s="34">
        <f t="shared" si="2"/>
        <v>18</v>
      </c>
      <c r="Y24" s="35">
        <f t="shared" si="3"/>
        <v>12</v>
      </c>
      <c r="Z24" s="35">
        <f t="shared" si="4"/>
        <v>13</v>
      </c>
      <c r="AA24" s="92">
        <f>(X24-W24)-AB24-AB25</f>
        <v>7</v>
      </c>
      <c r="AB24" s="92">
        <f t="shared" si="5"/>
        <v>1</v>
      </c>
      <c r="AC24" s="179">
        <f>SUM(AA24:AA25)</f>
        <v>7</v>
      </c>
      <c r="AD24" s="181">
        <f>SUM(AB24:AB25)</f>
        <v>2</v>
      </c>
    </row>
    <row r="25" spans="1:30" ht="15" customHeight="1" x14ac:dyDescent="0.15">
      <c r="A25" s="147"/>
      <c r="B25" s="195"/>
      <c r="C25" s="14"/>
      <c r="D25" s="85"/>
      <c r="E25" s="67"/>
      <c r="F25" s="85"/>
      <c r="G25" s="100">
        <v>16</v>
      </c>
      <c r="H25" s="86">
        <v>0</v>
      </c>
      <c r="I25" s="69">
        <v>17</v>
      </c>
      <c r="J25" s="30">
        <v>0</v>
      </c>
      <c r="K25" s="153"/>
      <c r="M25" s="198"/>
      <c r="N25" s="199"/>
      <c r="O25" s="10" t="str">
        <f>IF(AD24=0,"","休憩時間")</f>
        <v>休憩時間</v>
      </c>
      <c r="P25" s="32" t="str">
        <f>IF(AND(AB24=0,AB25=0),"",IF(AND(AB24&gt;0,AB25=0,H24=0,J24=0),G24&amp;":"&amp;H24&amp;"0 ～ "&amp;I24&amp;":"&amp;J24&amp;"0",IF(AND(AB24&gt;0,AB25=0,H24&gt;0,J24&gt;0),G24&amp;":"&amp;H24&amp;" ～ "&amp;I24&amp;":"&amp;J24,IF(AND(AB24&gt;0,AB25&gt;0,H24=0,J24=0,H25=0,J25=0),G24&amp;":"&amp;H24&amp;"0～"&amp;I24&amp;":"&amp;J24&amp;"0、"&amp;G25&amp;":"&amp;H25&amp;"0～"&amp;I25&amp;":"&amp;J25&amp;"0",IF(AND(AB24&gt;0,AB25&gt;0,H24&gt;0,J24&gt;0,H25&gt;0,J25&gt;0),G24&amp;":"&amp;H24&amp;"～"&amp;I24&amp;":"&amp;J24&amp;"、"&amp;G25&amp;":"&amp;H25&amp;"～"&amp;I25&amp;":"&amp;J25,IF(AND(AB24&gt;0,AB25&gt;0,H24&gt;0,J24&gt;0,H25=0,J25=0),G24&amp;":"&amp;H24&amp;"～"&amp;I24&amp;":"&amp;J24&amp;"、"&amp;G25&amp;":"&amp;H25&amp;"0～"&amp;I25&amp;":"&amp;J25&amp;"0",IF(AND(AB24&gt;0,AB25&gt;0,H24=0,J24=0,H25&gt;0,J25&gt;0),G24&amp;":"&amp;H24&amp;"0～"&amp;I24&amp;":"&amp;J24&amp;"0、"&amp;G25&amp;":"&amp;H25&amp;"～"&amp;I25&amp;":"&amp;J25)))))))</f>
        <v>12:00～13:00、16:00～17:00</v>
      </c>
      <c r="Q25" s="173"/>
      <c r="R25" s="174"/>
      <c r="S25" s="206"/>
      <c r="T25" s="178"/>
      <c r="W25" s="37">
        <f t="shared" si="1"/>
        <v>0</v>
      </c>
      <c r="X25" s="38">
        <f t="shared" si="2"/>
        <v>0</v>
      </c>
      <c r="Y25" s="39">
        <f t="shared" si="3"/>
        <v>16</v>
      </c>
      <c r="Z25" s="39">
        <f t="shared" si="4"/>
        <v>17</v>
      </c>
      <c r="AA25" s="93">
        <f>(X25-W25)</f>
        <v>0</v>
      </c>
      <c r="AB25" s="93">
        <f t="shared" si="5"/>
        <v>1</v>
      </c>
      <c r="AC25" s="180"/>
      <c r="AD25" s="182"/>
    </row>
    <row r="26" spans="1:30" ht="15" customHeight="1" x14ac:dyDescent="0.15">
      <c r="A26" s="193"/>
      <c r="B26" s="194"/>
      <c r="C26" s="20"/>
      <c r="D26" s="25"/>
      <c r="E26" s="43"/>
      <c r="F26" s="25"/>
      <c r="G26" s="28"/>
      <c r="H26" s="23"/>
      <c r="I26" s="46"/>
      <c r="J26" s="29"/>
      <c r="K26" s="152"/>
      <c r="M26" s="196" t="str">
        <f>IF(A26=0,"",A26)</f>
        <v/>
      </c>
      <c r="N26" s="197" t="str">
        <f>IF(B26=0,"",B26)</f>
        <v/>
      </c>
      <c r="O26" s="169" t="str">
        <f>IF(AND(AA26=0,AA27=0),"時　　　分　～　　時　　　分",IF(AND(AA26&gt;0,AA27=0,D26=0,F26=0),C26&amp;"時"&amp;D26&amp;"0分 ～ "&amp;E26&amp;"時"&amp;F26&amp;"0分",IF(AND(AA26&gt;0,AA27=0,D26&gt;0,F26&gt;0),C26&amp;"時"&amp;D26&amp;"分 ～ "&amp;E26&amp;"時"&amp;F26&amp;"分",IF(AND(AA26&gt;0,AA27&gt;0,D26=0,F26=0,D27=0,F27=0),C26&amp;"時"&amp;D26&amp;"0分～"&amp;E26&amp;"時"&amp;F26&amp;"0分、"&amp;C27&amp;"時"&amp;D27&amp;"0分～"&amp;E27&amp;"時"&amp;F27&amp;"0分",IF(AND(AA26&gt;0,AA27&gt;0,D26&gt;0,F26&gt;0,D27&gt;0,F27&gt;0),C26&amp;"時"&amp;D26&amp;"分～"&amp;E26&amp;"時"&amp;F26&amp;"分、"&amp;C27&amp;"時"&amp;D27&amp;"分～"&amp;E27&amp;"時"&amp;F27&amp;"分",IF(AND(AA26&gt;0,AA27&gt;0,D26&gt;0,F26&gt;0,D27=0,F27=0),C26&amp;"時"&amp;D26&amp;"分～"&amp;E26&amp;"時"&amp;F26&amp;"分、"&amp;C27&amp;"時"&amp;D27&amp;"0分～"&amp;E27&amp;"時"&amp;F27&amp;"0分",IF(AND(AA26&gt;0,AA27&gt;0,D26=0,F26=0,D27&gt;0,F27&gt;0),C26&amp;"時"&amp;D26&amp;"0分～"&amp;E26&amp;"時"&amp;F26&amp;"0分、"&amp;C27&amp;"時"&amp;D27&amp;"分～"&amp;E27&amp;"時"&amp;F27&amp;"分")))))))</f>
        <v>時　　　分　～　　時　　　分</v>
      </c>
      <c r="P26" s="170"/>
      <c r="Q26" s="200" t="str">
        <f>IF(AC26=0,"",IF(AC26&gt;8,"入力ミス",AC26))</f>
        <v/>
      </c>
      <c r="R26" s="201"/>
      <c r="S26" s="202"/>
      <c r="T26" s="203" t="str">
        <f t="shared" si="0"/>
        <v/>
      </c>
      <c r="W26" s="33">
        <f t="shared" si="1"/>
        <v>0</v>
      </c>
      <c r="X26" s="34">
        <f t="shared" si="2"/>
        <v>0</v>
      </c>
      <c r="Y26" s="35">
        <f t="shared" si="3"/>
        <v>0</v>
      </c>
      <c r="Z26" s="35">
        <f t="shared" si="4"/>
        <v>0</v>
      </c>
      <c r="AA26" s="92">
        <f>(X26-W26)-AB26-AB27</f>
        <v>0</v>
      </c>
      <c r="AB26" s="92">
        <f t="shared" si="5"/>
        <v>0</v>
      </c>
      <c r="AC26" s="179">
        <f>SUM(AA26:AA27)</f>
        <v>0</v>
      </c>
      <c r="AD26" s="181">
        <f>SUM(AB26:AB27)</f>
        <v>0</v>
      </c>
    </row>
    <row r="27" spans="1:30" ht="15" customHeight="1" x14ac:dyDescent="0.15">
      <c r="A27" s="147"/>
      <c r="B27" s="195"/>
      <c r="C27" s="14"/>
      <c r="D27" s="85"/>
      <c r="E27" s="67"/>
      <c r="F27" s="85"/>
      <c r="G27" s="100"/>
      <c r="H27" s="86"/>
      <c r="I27" s="69"/>
      <c r="J27" s="30"/>
      <c r="K27" s="153"/>
      <c r="M27" s="155"/>
      <c r="N27" s="157"/>
      <c r="O27" s="10" t="str">
        <f>IF(AD26=0,"","休憩時間")</f>
        <v/>
      </c>
      <c r="P27" s="32" t="str">
        <f>IF(AND(AB26=0,AB27=0),"",IF(AND(AB26&gt;0,AB27=0,H26=0,J26=0),G26&amp;":"&amp;H26&amp;"0 ～ "&amp;I26&amp;":"&amp;J26&amp;"0",IF(AND(AB26&gt;0,AB27=0,H26&gt;0,J26&gt;0),G26&amp;":"&amp;H26&amp;" ～ "&amp;I26&amp;":"&amp;J26,IF(AND(AB26&gt;0,AB27&gt;0,H26=0,J26=0,H27=0,J27=0),G26&amp;":"&amp;H26&amp;"0～"&amp;I26&amp;":"&amp;J26&amp;"0、"&amp;G27&amp;":"&amp;H27&amp;"0～"&amp;I27&amp;":"&amp;J27&amp;"0",IF(AND(AB26&gt;0,AB27&gt;0,H26&gt;0,J26&gt;0,H27&gt;0,J27&gt;0),G26&amp;":"&amp;H26&amp;"～"&amp;I26&amp;":"&amp;J26&amp;"、"&amp;G27&amp;":"&amp;H27&amp;"～"&amp;I27&amp;":"&amp;J27,IF(AND(AB26&gt;0,AB27&gt;0,H26&gt;0,J26&gt;0,H27=0,J27=0),G26&amp;":"&amp;H26&amp;"～"&amp;I26&amp;":"&amp;J26&amp;"、"&amp;G27&amp;":"&amp;H27&amp;"0～"&amp;I27&amp;":"&amp;J27&amp;"0",IF(AND(AB26&gt;0,AB27&gt;0,H26=0,J26=0,H27&gt;0,J27&gt;0),G26&amp;":"&amp;H26&amp;"0～"&amp;I26&amp;":"&amp;J26&amp;"0、"&amp;G27&amp;":"&amp;H27&amp;"～"&amp;I27&amp;":"&amp;J27)))))))</f>
        <v/>
      </c>
      <c r="Q27" s="173"/>
      <c r="R27" s="174"/>
      <c r="S27" s="176"/>
      <c r="T27" s="178"/>
      <c r="W27" s="37">
        <f t="shared" si="1"/>
        <v>0</v>
      </c>
      <c r="X27" s="38">
        <f t="shared" si="2"/>
        <v>0</v>
      </c>
      <c r="Y27" s="39">
        <f t="shared" si="3"/>
        <v>0</v>
      </c>
      <c r="Z27" s="39">
        <f t="shared" si="4"/>
        <v>0</v>
      </c>
      <c r="AA27" s="93">
        <f>(X27-W27)</f>
        <v>0</v>
      </c>
      <c r="AB27" s="93">
        <f t="shared" si="5"/>
        <v>0</v>
      </c>
      <c r="AC27" s="180"/>
      <c r="AD27" s="182"/>
    </row>
    <row r="28" spans="1:30" ht="15" customHeight="1" x14ac:dyDescent="0.15">
      <c r="A28" s="193"/>
      <c r="B28" s="194"/>
      <c r="C28" s="20"/>
      <c r="D28" s="25"/>
      <c r="E28" s="43"/>
      <c r="F28" s="25"/>
      <c r="G28" s="28"/>
      <c r="H28" s="23"/>
      <c r="I28" s="46"/>
      <c r="J28" s="29"/>
      <c r="K28" s="152"/>
      <c r="M28" s="196" t="str">
        <f>IF(A28=0,"",A28)</f>
        <v/>
      </c>
      <c r="N28" s="197" t="str">
        <f>IF(B28=0,"",B28)</f>
        <v/>
      </c>
      <c r="O28" s="169" t="str">
        <f>IF(AND(AA28=0,AA29=0),"時　　　分　～　　時　　　分",IF(AND(AA28&gt;0,AA29=0,D28=0,F28=0),C28&amp;"時"&amp;D28&amp;"0分 ～ "&amp;E28&amp;"時"&amp;F28&amp;"0分",IF(AND(AA28&gt;0,AA29=0,D28&gt;0,F28&gt;0),C28&amp;"時"&amp;D28&amp;"分 ～ "&amp;E28&amp;"時"&amp;F28&amp;"分",IF(AND(AA28&gt;0,AA29&gt;0,D28=0,F28=0,D29=0,F29=0),C28&amp;"時"&amp;D28&amp;"0分～"&amp;E28&amp;"時"&amp;F28&amp;"0分、"&amp;C29&amp;"時"&amp;D29&amp;"0分～"&amp;E29&amp;"時"&amp;F29&amp;"0分",IF(AND(AA28&gt;0,AA29&gt;0,D28&gt;0,F28&gt;0,D29&gt;0,F29&gt;0),C28&amp;"時"&amp;D28&amp;"分～"&amp;E28&amp;"時"&amp;F28&amp;"分、"&amp;C29&amp;"時"&amp;D29&amp;"分～"&amp;E29&amp;"時"&amp;F29&amp;"分",IF(AND(AA28&gt;0,AA29&gt;0,D28&gt;0,F28&gt;0,D29=0,F29=0),C28&amp;"時"&amp;D28&amp;"分～"&amp;E28&amp;"時"&amp;F28&amp;"分、"&amp;C29&amp;"時"&amp;D29&amp;"0分～"&amp;E29&amp;"時"&amp;F29&amp;"0分",IF(AND(AA28&gt;0,AA29&gt;0,D28=0,F28=0,D29&gt;0,F29&gt;0),C28&amp;"時"&amp;D28&amp;"0分～"&amp;E28&amp;"時"&amp;F28&amp;"0分、"&amp;C29&amp;"時"&amp;D29&amp;"分～"&amp;E29&amp;"時"&amp;F29&amp;"分")))))))</f>
        <v>時　　　分　～　　時　　　分</v>
      </c>
      <c r="P28" s="170"/>
      <c r="Q28" s="200" t="str">
        <f>IF(AC28=0,"",IF(AC28&gt;8,"入力ミス",AC28))</f>
        <v/>
      </c>
      <c r="R28" s="201"/>
      <c r="S28" s="202"/>
      <c r="T28" s="203" t="str">
        <f t="shared" ref="T28:T36" si="6">IF(K28=0,"",K28)</f>
        <v/>
      </c>
      <c r="W28" s="33">
        <f t="shared" si="1"/>
        <v>0</v>
      </c>
      <c r="X28" s="34">
        <f t="shared" si="2"/>
        <v>0</v>
      </c>
      <c r="Y28" s="35">
        <f t="shared" si="3"/>
        <v>0</v>
      </c>
      <c r="Z28" s="35">
        <f t="shared" si="4"/>
        <v>0</v>
      </c>
      <c r="AA28" s="92">
        <f>(X28-W28)-AB28-AB29</f>
        <v>0</v>
      </c>
      <c r="AB28" s="92">
        <f t="shared" si="5"/>
        <v>0</v>
      </c>
      <c r="AC28" s="179">
        <f>SUM(AA28:AA29)</f>
        <v>0</v>
      </c>
      <c r="AD28" s="181">
        <f>SUM(AB28:AB29)</f>
        <v>0</v>
      </c>
    </row>
    <row r="29" spans="1:30" ht="15" customHeight="1" x14ac:dyDescent="0.15">
      <c r="A29" s="147"/>
      <c r="B29" s="195"/>
      <c r="C29" s="14"/>
      <c r="D29" s="85"/>
      <c r="E29" s="67"/>
      <c r="F29" s="85"/>
      <c r="G29" s="100"/>
      <c r="H29" s="86"/>
      <c r="I29" s="69"/>
      <c r="J29" s="30"/>
      <c r="K29" s="153"/>
      <c r="M29" s="155"/>
      <c r="N29" s="157"/>
      <c r="O29" s="10" t="str">
        <f>IF(AD28=0,"","休憩時間")</f>
        <v/>
      </c>
      <c r="P29" s="32" t="str">
        <f>IF(AND(AB28=0,AB29=0),"",IF(AND(AB28&gt;0,AB29=0,H28=0,J28=0),G28&amp;":"&amp;H28&amp;"0 ～ "&amp;I28&amp;":"&amp;J28&amp;"0",IF(AND(AB28&gt;0,AB29=0,H28&gt;0,J28&gt;0),G28&amp;":"&amp;H28&amp;" ～ "&amp;I28&amp;":"&amp;J28,IF(AND(AB28&gt;0,AB29&gt;0,H28=0,J28=0,H29=0,J29=0),G28&amp;":"&amp;H28&amp;"0～"&amp;I28&amp;":"&amp;J28&amp;"0、"&amp;G29&amp;":"&amp;H29&amp;"0～"&amp;I29&amp;":"&amp;J29&amp;"0",IF(AND(AB28&gt;0,AB29&gt;0,H28&gt;0,J28&gt;0,H29&gt;0,J29&gt;0),G28&amp;":"&amp;H28&amp;"～"&amp;I28&amp;":"&amp;J28&amp;"、"&amp;G29&amp;":"&amp;H29&amp;"～"&amp;I29&amp;":"&amp;J29,IF(AND(AB28&gt;0,AB29&gt;0,H28&gt;0,J28&gt;0,H29=0,J29=0),G28&amp;":"&amp;H28&amp;"～"&amp;I28&amp;":"&amp;J28&amp;"、"&amp;G29&amp;":"&amp;H29&amp;"0～"&amp;I29&amp;":"&amp;J29&amp;"0",IF(AND(AB28&gt;0,AB29&gt;0,H28=0,J28=0,H29&gt;0,J29&gt;0),G28&amp;":"&amp;H28&amp;"0～"&amp;I28&amp;":"&amp;J28&amp;"0、"&amp;G29&amp;":"&amp;H29&amp;"～"&amp;I29&amp;":"&amp;J29)))))))</f>
        <v/>
      </c>
      <c r="Q29" s="173"/>
      <c r="R29" s="174"/>
      <c r="S29" s="176"/>
      <c r="T29" s="178"/>
      <c r="W29" s="37">
        <f t="shared" si="1"/>
        <v>0</v>
      </c>
      <c r="X29" s="38">
        <f t="shared" si="2"/>
        <v>0</v>
      </c>
      <c r="Y29" s="39">
        <f t="shared" si="3"/>
        <v>0</v>
      </c>
      <c r="Z29" s="39">
        <f t="shared" si="4"/>
        <v>0</v>
      </c>
      <c r="AA29" s="93">
        <f>(X29-W29)</f>
        <v>0</v>
      </c>
      <c r="AB29" s="93">
        <f t="shared" si="5"/>
        <v>0</v>
      </c>
      <c r="AC29" s="180"/>
      <c r="AD29" s="182"/>
    </row>
    <row r="30" spans="1:30" ht="15" customHeight="1" x14ac:dyDescent="0.15">
      <c r="A30" s="193">
        <v>29</v>
      </c>
      <c r="B30" s="194" t="s">
        <v>5</v>
      </c>
      <c r="C30" s="20">
        <v>9</v>
      </c>
      <c r="D30" s="25">
        <v>0</v>
      </c>
      <c r="E30" s="43">
        <v>18</v>
      </c>
      <c r="F30" s="25">
        <v>0</v>
      </c>
      <c r="G30" s="28"/>
      <c r="H30" s="23"/>
      <c r="I30" s="46"/>
      <c r="J30" s="29"/>
      <c r="K30" s="152"/>
      <c r="M30" s="196">
        <f>IF(A30=0,"",A30)</f>
        <v>29</v>
      </c>
      <c r="N30" s="197" t="str">
        <f>IF(B30=0,"",B30)</f>
        <v>木</v>
      </c>
      <c r="O30" s="169" t="str">
        <f>IF(AND(AA30=0,AA31=0),"時　　　分　～　　時　　　分",IF(AND(AA30&gt;0,AA31=0,D30=0,F30=0),C30&amp;"時"&amp;D30&amp;"0分 ～ "&amp;E30&amp;"時"&amp;F30&amp;"0分",IF(AND(AA30&gt;0,AA31=0,D30&gt;0,F30&gt;0),C30&amp;"時"&amp;D30&amp;"分 ～ "&amp;E30&amp;"時"&amp;F30&amp;"分",IF(AND(AA30&gt;0,AA31&gt;0,D30=0,F30=0,D31=0,F31=0),C30&amp;"時"&amp;D30&amp;"0分～"&amp;E30&amp;"時"&amp;F30&amp;"0分、"&amp;C31&amp;"時"&amp;D31&amp;"0分～"&amp;E31&amp;"時"&amp;F31&amp;"0分",IF(AND(AA30&gt;0,AA31&gt;0,D30&gt;0,F30&gt;0,D31&gt;0,F31&gt;0),C30&amp;"時"&amp;D30&amp;"分～"&amp;E30&amp;"時"&amp;F30&amp;"分、"&amp;C31&amp;"時"&amp;D31&amp;"分～"&amp;E31&amp;"時"&amp;F31&amp;"分",IF(AND(AA30&gt;0,AA31&gt;0,D30&gt;0,F30&gt;0,D31=0,F31=0),C30&amp;"時"&amp;D30&amp;"分～"&amp;E30&amp;"時"&amp;F30&amp;"分、"&amp;C31&amp;"時"&amp;D31&amp;"0分～"&amp;E31&amp;"時"&amp;F31&amp;"0分",IF(AND(AA30&gt;0,AA31&gt;0,D30=0,F30=0,D31&gt;0,F31&gt;0),C30&amp;"時"&amp;D30&amp;"0分～"&amp;E30&amp;"時"&amp;F30&amp;"0分、"&amp;C31&amp;"時"&amp;D31&amp;"分～"&amp;E31&amp;"時"&amp;F31&amp;"分")))))))</f>
        <v>9時00分 ～ 18時00分</v>
      </c>
      <c r="P30" s="170"/>
      <c r="Q30" s="200" t="str">
        <f>IF(AC30=0,"",IF(AC30&gt;8,"入力ミス",AC30))</f>
        <v>入力ミス</v>
      </c>
      <c r="R30" s="201"/>
      <c r="S30" s="202"/>
      <c r="T30" s="203" t="str">
        <f t="shared" si="6"/>
        <v/>
      </c>
      <c r="W30" s="33">
        <f t="shared" si="1"/>
        <v>9</v>
      </c>
      <c r="X30" s="34">
        <f t="shared" si="2"/>
        <v>18</v>
      </c>
      <c r="Y30" s="35">
        <f t="shared" si="3"/>
        <v>0</v>
      </c>
      <c r="Z30" s="35">
        <f t="shared" si="4"/>
        <v>0</v>
      </c>
      <c r="AA30" s="92">
        <f>(X30-W30)-AB30-AB31</f>
        <v>9</v>
      </c>
      <c r="AB30" s="92">
        <f t="shared" si="5"/>
        <v>0</v>
      </c>
      <c r="AC30" s="179">
        <f>SUM(AA30:AA31)</f>
        <v>9</v>
      </c>
      <c r="AD30" s="181">
        <f>SUM(AB30:AB31)</f>
        <v>0</v>
      </c>
    </row>
    <row r="31" spans="1:30" ht="15" customHeight="1" x14ac:dyDescent="0.15">
      <c r="A31" s="147"/>
      <c r="B31" s="195"/>
      <c r="C31" s="14"/>
      <c r="D31" s="85"/>
      <c r="E31" s="67"/>
      <c r="F31" s="85"/>
      <c r="G31" s="100"/>
      <c r="H31" s="86"/>
      <c r="I31" s="69"/>
      <c r="J31" s="30"/>
      <c r="K31" s="153"/>
      <c r="M31" s="155"/>
      <c r="N31" s="157"/>
      <c r="O31" s="10" t="str">
        <f>IF(AD30=0,"","休憩時間")</f>
        <v/>
      </c>
      <c r="P31" s="32" t="str">
        <f>IF(AND(AB30=0,AB31=0),"",IF(AND(AB30&gt;0,AB31=0,H30=0,J30=0),G30&amp;":"&amp;H30&amp;"0 ～ "&amp;I30&amp;":"&amp;J30&amp;"0",IF(AND(AB30&gt;0,AB31=0,H30&gt;0,J30&gt;0),G30&amp;":"&amp;H30&amp;" ～ "&amp;I30&amp;":"&amp;J30,IF(AND(AB30&gt;0,AB31&gt;0,H30=0,J30=0,H31=0,J31=0),G30&amp;":"&amp;H30&amp;"0～"&amp;I30&amp;":"&amp;J30&amp;"0、"&amp;G31&amp;":"&amp;H31&amp;"0～"&amp;I31&amp;":"&amp;J31&amp;"0",IF(AND(AB30&gt;0,AB31&gt;0,H30&gt;0,J30&gt;0,H31&gt;0,J31&gt;0),G30&amp;":"&amp;H30&amp;"～"&amp;I30&amp;":"&amp;J30&amp;"、"&amp;G31&amp;":"&amp;H31&amp;"～"&amp;I31&amp;":"&amp;J31,IF(AND(AB30&gt;0,AB31&gt;0,H30&gt;0,J30&gt;0,H31=0,J31=0),G30&amp;":"&amp;H30&amp;"～"&amp;I30&amp;":"&amp;J30&amp;"、"&amp;G31&amp;":"&amp;H31&amp;"0～"&amp;I31&amp;":"&amp;J31&amp;"0",IF(AND(AB30&gt;0,AB31&gt;0,H30=0,J30=0,H31&gt;0,J31&gt;0),G30&amp;":"&amp;H30&amp;"0～"&amp;I30&amp;":"&amp;J30&amp;"0、"&amp;G31&amp;":"&amp;H31&amp;"～"&amp;I31&amp;":"&amp;J31)))))))</f>
        <v/>
      </c>
      <c r="Q31" s="173"/>
      <c r="R31" s="174"/>
      <c r="S31" s="176"/>
      <c r="T31" s="178"/>
      <c r="W31" s="37">
        <f t="shared" si="1"/>
        <v>0</v>
      </c>
      <c r="X31" s="38">
        <f t="shared" si="2"/>
        <v>0</v>
      </c>
      <c r="Y31" s="39">
        <f t="shared" si="3"/>
        <v>0</v>
      </c>
      <c r="Z31" s="39">
        <f t="shared" si="4"/>
        <v>0</v>
      </c>
      <c r="AA31" s="93">
        <f>(X31-W31)</f>
        <v>0</v>
      </c>
      <c r="AB31" s="93">
        <f t="shared" si="5"/>
        <v>0</v>
      </c>
      <c r="AC31" s="180"/>
      <c r="AD31" s="182"/>
    </row>
    <row r="32" spans="1:30" ht="15" customHeight="1" x14ac:dyDescent="0.15">
      <c r="A32" s="193"/>
      <c r="B32" s="194"/>
      <c r="C32" s="20"/>
      <c r="D32" s="25"/>
      <c r="E32" s="43"/>
      <c r="F32" s="25"/>
      <c r="G32" s="28"/>
      <c r="H32" s="23"/>
      <c r="I32" s="46"/>
      <c r="J32" s="29"/>
      <c r="K32" s="152"/>
      <c r="M32" s="196" t="str">
        <f>IF(A32=0,"",A32)</f>
        <v/>
      </c>
      <c r="N32" s="197" t="str">
        <f>IF(B32=0,"",B32)</f>
        <v/>
      </c>
      <c r="O32" s="169" t="str">
        <f>IF(AND(AA32=0,AA33=0),"時　　　分　～　　時　　　分",IF(AND(AA32&gt;0,AA33=0,D32=0,F32=0),C32&amp;"時"&amp;D32&amp;"0分 ～ "&amp;E32&amp;"時"&amp;F32&amp;"0分",IF(AND(AA32&gt;0,AA33=0,D32&gt;0,F32&gt;0),C32&amp;"時"&amp;D32&amp;"分 ～ "&amp;E32&amp;"時"&amp;F32&amp;"分",IF(AND(AA32&gt;0,AA33&gt;0,D32=0,F32=0,D33=0,F33=0),C32&amp;"時"&amp;D32&amp;"0分～"&amp;E32&amp;"時"&amp;F32&amp;"0分、"&amp;C33&amp;"時"&amp;D33&amp;"0分～"&amp;E33&amp;"時"&amp;F33&amp;"0分",IF(AND(AA32&gt;0,AA33&gt;0,D32&gt;0,F32&gt;0,D33&gt;0,F33&gt;0),C32&amp;"時"&amp;D32&amp;"分～"&amp;E32&amp;"時"&amp;F32&amp;"分、"&amp;C33&amp;"時"&amp;D33&amp;"分～"&amp;E33&amp;"時"&amp;F33&amp;"分",IF(AND(AA32&gt;0,AA33&gt;0,D32&gt;0,F32&gt;0,D33=0,F33=0),C32&amp;"時"&amp;D32&amp;"分～"&amp;E32&amp;"時"&amp;F32&amp;"分、"&amp;C33&amp;"時"&amp;D33&amp;"0分～"&amp;E33&amp;"時"&amp;F33&amp;"0分",IF(AND(AA32&gt;0,AA33&gt;0,D32=0,F32=0,D33&gt;0,F33&gt;0),C32&amp;"時"&amp;D32&amp;"0分～"&amp;E32&amp;"時"&amp;F32&amp;"0分、"&amp;C33&amp;"時"&amp;D33&amp;"分～"&amp;E33&amp;"時"&amp;F33&amp;"分")))))))</f>
        <v>時　　　分　～　　時　　　分</v>
      </c>
      <c r="P32" s="170"/>
      <c r="Q32" s="200" t="str">
        <f>IF(AC32=0,"",IF(AC32&gt;8,"入力ミス",AC32))</f>
        <v/>
      </c>
      <c r="R32" s="201"/>
      <c r="S32" s="202"/>
      <c r="T32" s="203" t="str">
        <f t="shared" si="6"/>
        <v/>
      </c>
      <c r="W32" s="33">
        <f t="shared" si="1"/>
        <v>0</v>
      </c>
      <c r="X32" s="34">
        <f t="shared" si="2"/>
        <v>0</v>
      </c>
      <c r="Y32" s="35">
        <f t="shared" si="3"/>
        <v>0</v>
      </c>
      <c r="Z32" s="35">
        <f t="shared" si="4"/>
        <v>0</v>
      </c>
      <c r="AA32" s="92">
        <f>(X32-W32)-AB32-AB33</f>
        <v>0</v>
      </c>
      <c r="AB32" s="92">
        <f t="shared" si="5"/>
        <v>0</v>
      </c>
      <c r="AC32" s="179">
        <f>SUM(AA32:AA33)</f>
        <v>0</v>
      </c>
      <c r="AD32" s="181">
        <f>SUM(AB32:AB33)</f>
        <v>0</v>
      </c>
    </row>
    <row r="33" spans="1:30" ht="15" customHeight="1" x14ac:dyDescent="0.15">
      <c r="A33" s="147"/>
      <c r="B33" s="195"/>
      <c r="C33" s="14"/>
      <c r="D33" s="85"/>
      <c r="E33" s="67"/>
      <c r="F33" s="85"/>
      <c r="G33" s="100"/>
      <c r="H33" s="86"/>
      <c r="I33" s="69"/>
      <c r="J33" s="30"/>
      <c r="K33" s="153"/>
      <c r="M33" s="155"/>
      <c r="N33" s="157"/>
      <c r="O33" s="10" t="str">
        <f>IF(AD32=0,"","休憩時間")</f>
        <v/>
      </c>
      <c r="P33" s="9" t="str">
        <f>IF(AND(AB32=0,AB33=0),"",IF(AND(AB32&gt;0,AB33=0,H32=0,J32=0),G32&amp;":"&amp;H32&amp;"0 ～ "&amp;I32&amp;":"&amp;J32&amp;"0",IF(AND(AB32&gt;0,AB33=0,H32&gt;0,J32&gt;0),G32&amp;":"&amp;H32&amp;" ～ "&amp;I32&amp;":"&amp;J32,IF(AND(AB32&gt;0,AB33&gt;0,H32=0,J32=0,H33=0,J33=0),G32&amp;":"&amp;H32&amp;"0～"&amp;I32&amp;":"&amp;J32&amp;"0、"&amp;G33&amp;":"&amp;H33&amp;"0～"&amp;I33&amp;":"&amp;J33&amp;"0",IF(AND(AB32&gt;0,AB33&gt;0,H32&gt;0,J32&gt;0,H33&gt;0,J33&gt;0),G32&amp;":"&amp;H32&amp;"～"&amp;I32&amp;":"&amp;J32&amp;"、"&amp;G33&amp;":"&amp;H33&amp;"～"&amp;I33&amp;":"&amp;J33,IF(AND(AB32&gt;0,AB33&gt;0,H32&gt;0,J32&gt;0,H33=0,J33=0),G32&amp;":"&amp;H32&amp;"～"&amp;I32&amp;":"&amp;J32&amp;"、"&amp;G33&amp;":"&amp;H33&amp;"0～"&amp;I33&amp;":"&amp;J33&amp;"0",IF(AND(AB32&gt;0,AB33&gt;0,H32=0,J32=0,H33&gt;0,J33&gt;0),G32&amp;":"&amp;H32&amp;"0～"&amp;I32&amp;":"&amp;J32&amp;"0、"&amp;G33&amp;":"&amp;H33&amp;"～"&amp;I33&amp;":"&amp;J33)))))))</f>
        <v/>
      </c>
      <c r="Q33" s="173"/>
      <c r="R33" s="174"/>
      <c r="S33" s="176"/>
      <c r="T33" s="178"/>
      <c r="W33" s="37">
        <f t="shared" si="1"/>
        <v>0</v>
      </c>
      <c r="X33" s="38">
        <f t="shared" si="2"/>
        <v>0</v>
      </c>
      <c r="Y33" s="39">
        <f t="shared" si="3"/>
        <v>0</v>
      </c>
      <c r="Z33" s="39">
        <f t="shared" si="4"/>
        <v>0</v>
      </c>
      <c r="AA33" s="93">
        <f>(X33-W33)</f>
        <v>0</v>
      </c>
      <c r="AB33" s="93">
        <f t="shared" si="5"/>
        <v>0</v>
      </c>
      <c r="AC33" s="180"/>
      <c r="AD33" s="182"/>
    </row>
    <row r="34" spans="1:30" ht="15" customHeight="1" x14ac:dyDescent="0.15">
      <c r="A34" s="193"/>
      <c r="B34" s="194"/>
      <c r="C34" s="20"/>
      <c r="D34" s="25"/>
      <c r="E34" s="43"/>
      <c r="F34" s="25"/>
      <c r="G34" s="28"/>
      <c r="H34" s="23"/>
      <c r="I34" s="46"/>
      <c r="J34" s="29"/>
      <c r="K34" s="152"/>
      <c r="M34" s="196" t="str">
        <f>IF(A34=0,"",A34)</f>
        <v/>
      </c>
      <c r="N34" s="197" t="str">
        <f>IF(B34=0,"",B34)</f>
        <v/>
      </c>
      <c r="O34" s="169" t="str">
        <f>IF(AND(AA34=0,AA35=0),"時　　　分　～　　時　　　分",IF(AND(AA34&gt;0,AA35=0,D34=0,F34=0),C34&amp;"時"&amp;D34&amp;"0分 ～ "&amp;E34&amp;"時"&amp;F34&amp;"0分",IF(AND(AA34&gt;0,AA35=0,D34&gt;0,F34&gt;0),C34&amp;"時"&amp;D34&amp;"分 ～ "&amp;E34&amp;"時"&amp;F34&amp;"分",IF(AND(AA34&gt;0,AA35&gt;0,D34=0,F34=0,D35=0,F35=0),C34&amp;"時"&amp;D34&amp;"0分～"&amp;E34&amp;"時"&amp;F34&amp;"0分、"&amp;C35&amp;"時"&amp;D35&amp;"0分～"&amp;E35&amp;"時"&amp;F35&amp;"0分",IF(AND(AA34&gt;0,AA35&gt;0,D34&gt;0,F34&gt;0,D35&gt;0,F35&gt;0),C34&amp;"時"&amp;D34&amp;"分～"&amp;E34&amp;"時"&amp;F34&amp;"分、"&amp;C35&amp;"時"&amp;D35&amp;"分～"&amp;E35&amp;"時"&amp;F35&amp;"分",IF(AND(AA34&gt;0,AA35&gt;0,D34&gt;0,F34&gt;0,D35=0,F35=0),C34&amp;"時"&amp;D34&amp;"分～"&amp;E34&amp;"時"&amp;F34&amp;"分、"&amp;C35&amp;"時"&amp;D35&amp;"0分～"&amp;E35&amp;"時"&amp;F35&amp;"0分",IF(AND(AA34&gt;0,AA35&gt;0,D34=0,F34=0,D35&gt;0,F35&gt;0),C34&amp;"時"&amp;D34&amp;"0分～"&amp;E34&amp;"時"&amp;F34&amp;"0分、"&amp;C35&amp;"時"&amp;D35&amp;"分～"&amp;E35&amp;"時"&amp;F35&amp;"分")))))))</f>
        <v>時　　　分　～　　時　　　分</v>
      </c>
      <c r="P34" s="170"/>
      <c r="Q34" s="200" t="str">
        <f>IF(AC34=0,"",IF(AC34&gt;8,"入力ミス",AC34))</f>
        <v/>
      </c>
      <c r="R34" s="201"/>
      <c r="S34" s="202"/>
      <c r="T34" s="203" t="str">
        <f t="shared" si="6"/>
        <v/>
      </c>
      <c r="W34" s="33">
        <f t="shared" si="1"/>
        <v>0</v>
      </c>
      <c r="X34" s="34">
        <f t="shared" si="2"/>
        <v>0</v>
      </c>
      <c r="Y34" s="35">
        <f t="shared" si="3"/>
        <v>0</v>
      </c>
      <c r="Z34" s="35">
        <f t="shared" si="4"/>
        <v>0</v>
      </c>
      <c r="AA34" s="92">
        <f>(X34-W34)-AB34-AB35</f>
        <v>0</v>
      </c>
      <c r="AB34" s="92">
        <f t="shared" si="5"/>
        <v>0</v>
      </c>
      <c r="AC34" s="179">
        <f>SUM(AA34:AA35)</f>
        <v>0</v>
      </c>
      <c r="AD34" s="181">
        <f>SUM(AB34:AB35)</f>
        <v>0</v>
      </c>
    </row>
    <row r="35" spans="1:30" ht="15" customHeight="1" x14ac:dyDescent="0.15">
      <c r="A35" s="147"/>
      <c r="B35" s="195"/>
      <c r="C35" s="14"/>
      <c r="D35" s="85"/>
      <c r="E35" s="67"/>
      <c r="F35" s="85"/>
      <c r="G35" s="100"/>
      <c r="H35" s="86"/>
      <c r="I35" s="69"/>
      <c r="J35" s="30"/>
      <c r="K35" s="153"/>
      <c r="M35" s="155"/>
      <c r="N35" s="157"/>
      <c r="O35" s="10" t="str">
        <f>IF(AD34=0,"","休憩時間")</f>
        <v/>
      </c>
      <c r="P35" s="32" t="str">
        <f>IF(AND(AB34=0,AB35=0),"",IF(AND(AB34&gt;0,AB35=0,H34=0,J34=0),G34&amp;":"&amp;H34&amp;"0 ～ "&amp;I34&amp;":"&amp;J34&amp;"0",IF(AND(AB34&gt;0,AB35=0,H34&gt;0,J34&gt;0),G34&amp;":"&amp;H34&amp;" ～ "&amp;I34&amp;":"&amp;J34,IF(AND(AB34&gt;0,AB35&gt;0,H34=0,J34=0,H35=0,J35=0),G34&amp;":"&amp;H34&amp;"0～"&amp;I34&amp;":"&amp;J34&amp;"0、"&amp;G35&amp;":"&amp;H35&amp;"0～"&amp;I35&amp;":"&amp;J35&amp;"0",IF(AND(AB34&gt;0,AB35&gt;0,H34&gt;0,J34&gt;0,H35&gt;0,J35&gt;0),G34&amp;":"&amp;H34&amp;"～"&amp;I34&amp;":"&amp;J34&amp;"、"&amp;G35&amp;":"&amp;H35&amp;"～"&amp;I35&amp;":"&amp;J35,IF(AND(AB34&gt;0,AB35&gt;0,H34&gt;0,J34&gt;0,H35=0,J35=0),G34&amp;":"&amp;H34&amp;"～"&amp;I34&amp;":"&amp;J34&amp;"、"&amp;G35&amp;":"&amp;H35&amp;"0～"&amp;I35&amp;":"&amp;J35&amp;"0",IF(AND(AB34&gt;0,AB35&gt;0,H34=0,J34=0,H35&gt;0,J35&gt;0),G34&amp;":"&amp;H34&amp;"0～"&amp;I34&amp;":"&amp;J34&amp;"0、"&amp;G35&amp;":"&amp;H35&amp;"～"&amp;I35&amp;":"&amp;J35)))))))</f>
        <v/>
      </c>
      <c r="Q35" s="173"/>
      <c r="R35" s="174"/>
      <c r="S35" s="176"/>
      <c r="T35" s="178"/>
      <c r="W35" s="37">
        <f t="shared" si="1"/>
        <v>0</v>
      </c>
      <c r="X35" s="38">
        <f t="shared" si="2"/>
        <v>0</v>
      </c>
      <c r="Y35" s="39">
        <f t="shared" si="3"/>
        <v>0</v>
      </c>
      <c r="Z35" s="39">
        <f t="shared" si="4"/>
        <v>0</v>
      </c>
      <c r="AA35" s="93">
        <f>(X35-W35)</f>
        <v>0</v>
      </c>
      <c r="AB35" s="93">
        <f t="shared" si="5"/>
        <v>0</v>
      </c>
      <c r="AC35" s="180"/>
      <c r="AD35" s="182"/>
    </row>
    <row r="36" spans="1:30" ht="15" customHeight="1" x14ac:dyDescent="0.15">
      <c r="A36" s="193"/>
      <c r="B36" s="194"/>
      <c r="C36" s="20"/>
      <c r="D36" s="25"/>
      <c r="E36" s="43"/>
      <c r="F36" s="25"/>
      <c r="G36" s="28"/>
      <c r="H36" s="23"/>
      <c r="I36" s="46"/>
      <c r="J36" s="29"/>
      <c r="K36" s="152"/>
      <c r="M36" s="198" t="str">
        <f>IF(A36=0,"",A36)</f>
        <v/>
      </c>
      <c r="N36" s="199" t="str">
        <f>IF(B36=0,"",B36)</f>
        <v/>
      </c>
      <c r="O36" s="169" t="str">
        <f>IF(AND(AA36=0,AA37=0),"時　　　分　～　　時　　　分",IF(AND(AA36&gt;0,AA37=0,D36=0,F36=0),C36&amp;"時"&amp;D36&amp;"0分 ～ "&amp;E36&amp;"時"&amp;F36&amp;"0分",IF(AND(AA36&gt;0,AA37=0,D36&gt;0,F36&gt;0),C36&amp;"時"&amp;D36&amp;"分 ～ "&amp;E36&amp;"時"&amp;F36&amp;"分",IF(AND(AA36&gt;0,AA37&gt;0,D36=0,F36=0,D37=0,F37=0),C36&amp;"時"&amp;D36&amp;"0分～"&amp;E36&amp;"時"&amp;F36&amp;"0分、"&amp;C37&amp;"時"&amp;D37&amp;"0分～"&amp;E37&amp;"時"&amp;F37&amp;"0分",IF(AND(AA36&gt;0,AA37&gt;0,D36&gt;0,F36&gt;0,D37&gt;0,F37&gt;0),C36&amp;"時"&amp;D36&amp;"分～"&amp;E36&amp;"時"&amp;F36&amp;"分、"&amp;C37&amp;"時"&amp;D37&amp;"分～"&amp;E37&amp;"時"&amp;F37&amp;"分",IF(AND(AA36&gt;0,AA37&gt;0,D36&gt;0,F36&gt;0,D37=0,F37=0),C36&amp;"時"&amp;D36&amp;"分～"&amp;E36&amp;"時"&amp;F36&amp;"分、"&amp;C37&amp;"時"&amp;D37&amp;"0分～"&amp;E37&amp;"時"&amp;F37&amp;"0分",IF(AND(AA36&gt;0,AA37&gt;0,D36=0,F36=0,D37&gt;0,F37&gt;0),C36&amp;"時"&amp;D36&amp;"0分～"&amp;E36&amp;"時"&amp;F36&amp;"0分、"&amp;C37&amp;"時"&amp;D37&amp;"分～"&amp;E37&amp;"時"&amp;F37&amp;"分")))))))</f>
        <v>時　　　分　～　　時　　　分</v>
      </c>
      <c r="P36" s="170"/>
      <c r="Q36" s="204" t="str">
        <f>IF(AC36=0,"",IF(AC36&gt;8,"入力ミス",AC36))</f>
        <v/>
      </c>
      <c r="R36" s="205"/>
      <c r="S36" s="206"/>
      <c r="T36" s="203" t="str">
        <f t="shared" si="6"/>
        <v/>
      </c>
      <c r="W36" s="33">
        <f t="shared" si="1"/>
        <v>0</v>
      </c>
      <c r="X36" s="34">
        <f t="shared" si="2"/>
        <v>0</v>
      </c>
      <c r="Y36" s="35">
        <f t="shared" si="3"/>
        <v>0</v>
      </c>
      <c r="Z36" s="35">
        <f t="shared" si="4"/>
        <v>0</v>
      </c>
      <c r="AA36" s="92">
        <f>(X36-W36)-AB36-AB37</f>
        <v>0</v>
      </c>
      <c r="AB36" s="92">
        <f t="shared" si="5"/>
        <v>0</v>
      </c>
      <c r="AC36" s="179">
        <f>SUM(AA36:AA37)</f>
        <v>0</v>
      </c>
      <c r="AD36" s="181">
        <f>SUM(AB36:AB37)</f>
        <v>0</v>
      </c>
    </row>
    <row r="37" spans="1:30" ht="15" customHeight="1" x14ac:dyDescent="0.15">
      <c r="A37" s="147"/>
      <c r="B37" s="195"/>
      <c r="C37" s="14"/>
      <c r="D37" s="85"/>
      <c r="E37" s="67"/>
      <c r="F37" s="85"/>
      <c r="G37" s="100"/>
      <c r="H37" s="86"/>
      <c r="I37" s="69"/>
      <c r="J37" s="30"/>
      <c r="K37" s="153"/>
      <c r="M37" s="155"/>
      <c r="N37" s="157"/>
      <c r="O37" s="10" t="str">
        <f>IF(AD36=0,"","休憩時間")</f>
        <v/>
      </c>
      <c r="P37" s="32" t="str">
        <f>IF(AND(AB36=0,AB37=0),"",IF(AND(AB36&gt;0,AB37=0,H36=0,J36=0),G36&amp;":"&amp;H36&amp;"0 ～ "&amp;I36&amp;":"&amp;J36&amp;"0",IF(AND(AB36&gt;0,AB37=0,H36&gt;0,J36&gt;0),G36&amp;":"&amp;H36&amp;" ～ "&amp;I36&amp;":"&amp;J36,IF(AND(AB36&gt;0,AB37&gt;0,H36=0,J36=0,H37=0,J37=0),G36&amp;":"&amp;H36&amp;"0～"&amp;I36&amp;":"&amp;J36&amp;"0、"&amp;G37&amp;":"&amp;H37&amp;"0～"&amp;I37&amp;":"&amp;J37&amp;"0",IF(AND(AB36&gt;0,AB37&gt;0,H36&gt;0,J36&gt;0,H37&gt;0,J37&gt;0),G36&amp;":"&amp;H36&amp;"～"&amp;I36&amp;":"&amp;J36&amp;"、"&amp;G37&amp;":"&amp;H37&amp;"～"&amp;I37&amp;":"&amp;J37,IF(AND(AB36&gt;0,AB37&gt;0,H36&gt;0,J36&gt;0,H37=0,J37=0),G36&amp;":"&amp;H36&amp;"～"&amp;I36&amp;":"&amp;J36&amp;"、"&amp;G37&amp;":"&amp;H37&amp;"0～"&amp;I37&amp;":"&amp;J37&amp;"0",IF(AND(AB36&gt;0,AB37&gt;0,H36=0,J36=0,H37&gt;0,J37&gt;0),G36&amp;":"&amp;H36&amp;"0～"&amp;I36&amp;":"&amp;J36&amp;"0、"&amp;G37&amp;":"&amp;H37&amp;"～"&amp;I37&amp;":"&amp;J37)))))))</f>
        <v/>
      </c>
      <c r="Q37" s="173"/>
      <c r="R37" s="174"/>
      <c r="S37" s="176"/>
      <c r="T37" s="207"/>
      <c r="W37" s="37">
        <f t="shared" si="1"/>
        <v>0</v>
      </c>
      <c r="X37" s="38">
        <f t="shared" si="2"/>
        <v>0</v>
      </c>
      <c r="Y37" s="39">
        <f t="shared" si="3"/>
        <v>0</v>
      </c>
      <c r="Z37" s="39">
        <f t="shared" si="4"/>
        <v>0</v>
      </c>
      <c r="AA37" s="93">
        <f>(X37-W37)</f>
        <v>0</v>
      </c>
      <c r="AB37" s="93">
        <f t="shared" si="5"/>
        <v>0</v>
      </c>
      <c r="AC37" s="180"/>
      <c r="AD37" s="182"/>
    </row>
    <row r="38" spans="1:30" ht="15" customHeight="1" x14ac:dyDescent="0.15">
      <c r="A38" s="193"/>
      <c r="B38" s="194"/>
      <c r="C38" s="20"/>
      <c r="D38" s="25"/>
      <c r="E38" s="43"/>
      <c r="F38" s="25"/>
      <c r="G38" s="28"/>
      <c r="H38" s="23"/>
      <c r="I38" s="46"/>
      <c r="J38" s="29"/>
      <c r="K38" s="152"/>
      <c r="M38" s="196" t="str">
        <f>IF(A38=0,"",A38)</f>
        <v/>
      </c>
      <c r="N38" s="197" t="str">
        <f>IF(B38=0,"",B38)</f>
        <v/>
      </c>
      <c r="O38" s="169" t="str">
        <f>IF(AND(AA38=0,AA39=0),"時　　　分　～　　時　　　分",IF(AND(AA38&gt;0,AA39=0,D38=0,F38=0),C38&amp;"時"&amp;D38&amp;"0分 ～ "&amp;E38&amp;"時"&amp;F38&amp;"0分",IF(AND(AA38&gt;0,AA39=0,D38&gt;0,F38&gt;0),C38&amp;"時"&amp;D38&amp;"分 ～ "&amp;E38&amp;"時"&amp;F38&amp;"分",IF(AND(AA38&gt;0,AA39&gt;0,D38=0,F38=0,D39=0,F39=0),C38&amp;"時"&amp;D38&amp;"0分～"&amp;E38&amp;"時"&amp;F38&amp;"0分、"&amp;C39&amp;"時"&amp;D39&amp;"0分～"&amp;E39&amp;"時"&amp;F39&amp;"0分",IF(AND(AA38&gt;0,AA39&gt;0,D38&gt;0,F38&gt;0,D39&gt;0,F39&gt;0),C38&amp;"時"&amp;D38&amp;"分～"&amp;E38&amp;"時"&amp;F38&amp;"分、"&amp;C39&amp;"時"&amp;D39&amp;"分～"&amp;E39&amp;"時"&amp;F39&amp;"分",IF(AND(AA38&gt;0,AA39&gt;0,D38&gt;0,F38&gt;0,D39=0,F39=0),C38&amp;"時"&amp;D38&amp;"分～"&amp;E38&amp;"時"&amp;F38&amp;"分、"&amp;C39&amp;"時"&amp;D39&amp;"0分～"&amp;E39&amp;"時"&amp;F39&amp;"0分",IF(AND(AA38&gt;0,AA39&gt;0,D38=0,F38=0,D39&gt;0,F39&gt;0),C38&amp;"時"&amp;D38&amp;"0分～"&amp;E38&amp;"時"&amp;F38&amp;"0分、"&amp;C39&amp;"時"&amp;D39&amp;"分～"&amp;E39&amp;"時"&amp;F39&amp;"分")))))))</f>
        <v>時　　　分　～　　時　　　分</v>
      </c>
      <c r="P38" s="170"/>
      <c r="Q38" s="200" t="str">
        <f>IF(AC38=0,"",IF(AC38&gt;8,"入力ミス",AC38))</f>
        <v/>
      </c>
      <c r="R38" s="201"/>
      <c r="S38" s="202"/>
      <c r="T38" s="203" t="str">
        <f>IF(K38=0,"",K38)</f>
        <v/>
      </c>
      <c r="W38" s="33">
        <f t="shared" si="1"/>
        <v>0</v>
      </c>
      <c r="X38" s="34">
        <f t="shared" si="2"/>
        <v>0</v>
      </c>
      <c r="Y38" s="35">
        <f t="shared" si="3"/>
        <v>0</v>
      </c>
      <c r="Z38" s="35">
        <f t="shared" si="4"/>
        <v>0</v>
      </c>
      <c r="AA38" s="92">
        <f>(X38-W38)-AB38-AB39</f>
        <v>0</v>
      </c>
      <c r="AB38" s="92">
        <f t="shared" si="5"/>
        <v>0</v>
      </c>
      <c r="AC38" s="179">
        <f>SUM(AA38:AA39)</f>
        <v>0</v>
      </c>
      <c r="AD38" s="181">
        <f>SUM(AB38:AB39)</f>
        <v>0</v>
      </c>
    </row>
    <row r="39" spans="1:30" ht="15" customHeight="1" x14ac:dyDescent="0.15">
      <c r="A39" s="147"/>
      <c r="B39" s="195"/>
      <c r="C39" s="14"/>
      <c r="D39" s="85"/>
      <c r="E39" s="67"/>
      <c r="F39" s="85"/>
      <c r="G39" s="100"/>
      <c r="H39" s="86"/>
      <c r="I39" s="69"/>
      <c r="J39" s="30"/>
      <c r="K39" s="153"/>
      <c r="M39" s="155"/>
      <c r="N39" s="157"/>
      <c r="O39" s="10" t="str">
        <f>IF(AD38=0,"","休憩時間")</f>
        <v/>
      </c>
      <c r="P39" s="32" t="str">
        <f>IF(AND(AB38=0,AB39=0),"",IF(AND(AB38&gt;0,AB39=0,H38=0,J38=0),G38&amp;":"&amp;H38&amp;"0 ～ "&amp;I38&amp;":"&amp;J38&amp;"0",IF(AND(AB38&gt;0,AB39=0,H38&gt;0,J38&gt;0),G38&amp;":"&amp;H38&amp;" ～ "&amp;I38&amp;":"&amp;J38,IF(AND(AB38&gt;0,AB39&gt;0,H38=0,J38=0,H39=0,J39=0),G38&amp;":"&amp;H38&amp;"0～"&amp;I38&amp;":"&amp;J38&amp;"0、"&amp;G39&amp;":"&amp;H39&amp;"0～"&amp;I39&amp;":"&amp;J39&amp;"0",IF(AND(AB38&gt;0,AB39&gt;0,H38&gt;0,J38&gt;0,H39&gt;0,J39&gt;0),G38&amp;":"&amp;H38&amp;"～"&amp;I38&amp;":"&amp;J38&amp;"、"&amp;G39&amp;":"&amp;H39&amp;"～"&amp;I39&amp;":"&amp;J39,IF(AND(AB38&gt;0,AB39&gt;0,H38&gt;0,J38&gt;0,H39=0,J39=0),G38&amp;":"&amp;H38&amp;"～"&amp;I38&amp;":"&amp;J38&amp;"、"&amp;G39&amp;":"&amp;H39&amp;"0～"&amp;I39&amp;":"&amp;J39&amp;"0",IF(AND(AB38&gt;0,AB39&gt;0,H38=0,J38=0,H39&gt;0,J39&gt;0),G38&amp;":"&amp;H38&amp;"0～"&amp;I38&amp;":"&amp;J38&amp;"0、"&amp;G39&amp;":"&amp;H39&amp;"～"&amp;I39&amp;":"&amp;J39)))))))</f>
        <v/>
      </c>
      <c r="Q39" s="173"/>
      <c r="R39" s="174"/>
      <c r="S39" s="176"/>
      <c r="T39" s="178"/>
      <c r="W39" s="37">
        <f t="shared" si="1"/>
        <v>0</v>
      </c>
      <c r="X39" s="38">
        <f t="shared" si="2"/>
        <v>0</v>
      </c>
      <c r="Y39" s="39">
        <f t="shared" si="3"/>
        <v>0</v>
      </c>
      <c r="Z39" s="39">
        <f t="shared" si="4"/>
        <v>0</v>
      </c>
      <c r="AA39" s="93">
        <f>(X39-W39)</f>
        <v>0</v>
      </c>
      <c r="AB39" s="93">
        <f t="shared" si="5"/>
        <v>0</v>
      </c>
      <c r="AC39" s="180"/>
      <c r="AD39" s="182"/>
    </row>
    <row r="40" spans="1:30" ht="15" customHeight="1" x14ac:dyDescent="0.15">
      <c r="A40" s="193"/>
      <c r="B40" s="194"/>
      <c r="C40" s="20"/>
      <c r="D40" s="25"/>
      <c r="E40" s="43"/>
      <c r="F40" s="25"/>
      <c r="G40" s="28"/>
      <c r="H40" s="23"/>
      <c r="I40" s="46"/>
      <c r="J40" s="29"/>
      <c r="K40" s="152"/>
      <c r="M40" s="198" t="str">
        <f>IF(A40=0,"",A40)</f>
        <v/>
      </c>
      <c r="N40" s="199" t="str">
        <f>IF(B40=0,"",B40)</f>
        <v/>
      </c>
      <c r="O40" s="169" t="str">
        <f>IF(AND(AA40=0,AA41=0),"時　　　分　～　　時　　　分",IF(AND(AA40&gt;0,AA41=0,D40=0,F40=0),C40&amp;"時"&amp;D40&amp;"0分 ～ "&amp;E40&amp;"時"&amp;F40&amp;"0分",IF(AND(AA40&gt;0,AA41=0,D40&gt;0,F40&gt;0),C40&amp;"時"&amp;D40&amp;"分 ～ "&amp;E40&amp;"時"&amp;F40&amp;"分",IF(AND(AA40&gt;0,AA41&gt;0,D40=0,F40=0,D41=0,F41=0),C40&amp;"時"&amp;D40&amp;"0分～"&amp;E40&amp;"時"&amp;F40&amp;"0分、"&amp;C41&amp;"時"&amp;D41&amp;"0分～"&amp;E41&amp;"時"&amp;F41&amp;"0分",IF(AND(AA40&gt;0,AA41&gt;0,D40&gt;0,F40&gt;0,D41&gt;0,F41&gt;0),C40&amp;"時"&amp;D40&amp;"分～"&amp;E40&amp;"時"&amp;F40&amp;"分、"&amp;C41&amp;"時"&amp;D41&amp;"分～"&amp;E41&amp;"時"&amp;F41&amp;"分",IF(AND(AA40&gt;0,AA41&gt;0,D40&gt;0,F40&gt;0,D41=0,F41=0),C40&amp;"時"&amp;D40&amp;"分～"&amp;E40&amp;"時"&amp;F40&amp;"分、"&amp;C41&amp;"時"&amp;D41&amp;"0分～"&amp;E41&amp;"時"&amp;F41&amp;"0分",IF(AND(AA40&gt;0,AA41&gt;0,D40=0,F40=0,D41&gt;0,F41&gt;0),C40&amp;"時"&amp;D40&amp;"0分～"&amp;E40&amp;"時"&amp;F40&amp;"0分、"&amp;C41&amp;"時"&amp;D41&amp;"分～"&amp;E41&amp;"時"&amp;F41&amp;"分")))))))</f>
        <v>時　　　分　～　　時　　　分</v>
      </c>
      <c r="P40" s="170"/>
      <c r="Q40" s="204" t="str">
        <f>IF(AC40=0,"",IF(AC40&gt;8,"入力ミス",AC40))</f>
        <v/>
      </c>
      <c r="R40" s="205"/>
      <c r="S40" s="206"/>
      <c r="T40" s="203" t="str">
        <f>IF(K40=0,"",K40)</f>
        <v/>
      </c>
      <c r="W40" s="33">
        <f t="shared" si="1"/>
        <v>0</v>
      </c>
      <c r="X40" s="34">
        <f t="shared" si="2"/>
        <v>0</v>
      </c>
      <c r="Y40" s="35">
        <f t="shared" si="3"/>
        <v>0</v>
      </c>
      <c r="Z40" s="35">
        <f t="shared" si="4"/>
        <v>0</v>
      </c>
      <c r="AA40" s="92">
        <f>(X40-W40)-AB40-AB41</f>
        <v>0</v>
      </c>
      <c r="AB40" s="92">
        <f t="shared" si="5"/>
        <v>0</v>
      </c>
      <c r="AC40" s="179">
        <f>SUM(AA40:AA41)</f>
        <v>0</v>
      </c>
      <c r="AD40" s="181">
        <f>SUM(AB40:AB41)</f>
        <v>0</v>
      </c>
    </row>
    <row r="41" spans="1:30" ht="15" customHeight="1" thickBot="1" x14ac:dyDescent="0.2">
      <c r="A41" s="209"/>
      <c r="B41" s="210"/>
      <c r="C41" s="22"/>
      <c r="D41" s="27"/>
      <c r="E41" s="68"/>
      <c r="F41" s="27"/>
      <c r="G41" s="101"/>
      <c r="H41" s="24"/>
      <c r="I41" s="70"/>
      <c r="J41" s="31"/>
      <c r="K41" s="211"/>
      <c r="M41" s="155"/>
      <c r="N41" s="157"/>
      <c r="O41" s="10" t="str">
        <f>IF(AD40=0,"","休憩時間")</f>
        <v/>
      </c>
      <c r="P41" s="32" t="str">
        <f>IF(AND(AB40=0,AB41=0),"",IF(AND(AB40&gt;0,AB41=0,H40=0,J40=0),G40&amp;":"&amp;H40&amp;"0 ～ "&amp;I40&amp;":"&amp;J40&amp;"0",IF(AND(AB40&gt;0,AB41=0,H40&gt;0,J40&gt;0),G40&amp;":"&amp;H40&amp;" ～ "&amp;I40&amp;":"&amp;J40,IF(AND(AB40&gt;0,AB41&gt;0,H40=0,J40=0,H41=0,J41=0),G40&amp;":"&amp;H40&amp;"0～"&amp;I40&amp;":"&amp;J40&amp;"0、"&amp;G41&amp;":"&amp;H41&amp;"0～"&amp;I41&amp;":"&amp;J41&amp;"0",IF(AND(AB40&gt;0,AB41&gt;0,H40&gt;0,J40&gt;0,H41&gt;0,J41&gt;0),G40&amp;":"&amp;H40&amp;"～"&amp;I40&amp;":"&amp;J40&amp;"、"&amp;G41&amp;":"&amp;H41&amp;"～"&amp;I41&amp;":"&amp;J41,IF(AND(AB40&gt;0,AB41&gt;0,H40&gt;0,J40&gt;0,H41=0,J41=0),G40&amp;":"&amp;H40&amp;"～"&amp;I40&amp;":"&amp;J40&amp;"、"&amp;G41&amp;":"&amp;H41&amp;"0～"&amp;I41&amp;":"&amp;J41&amp;"0",IF(AND(AB40&gt;0,AB41&gt;0,H40=0,J40=0,H41&gt;0,J41&gt;0),G40&amp;":"&amp;H40&amp;"0～"&amp;I40&amp;":"&amp;J40&amp;"0、"&amp;G41&amp;":"&amp;H41&amp;"～"&amp;I41&amp;":"&amp;J41)))))))</f>
        <v/>
      </c>
      <c r="Q41" s="173"/>
      <c r="R41" s="174"/>
      <c r="S41" s="176"/>
      <c r="T41" s="217"/>
      <c r="W41" s="37">
        <f t="shared" si="1"/>
        <v>0</v>
      </c>
      <c r="X41" s="38">
        <f t="shared" si="2"/>
        <v>0</v>
      </c>
      <c r="Y41" s="39">
        <f t="shared" si="3"/>
        <v>0</v>
      </c>
      <c r="Z41" s="39">
        <f t="shared" si="4"/>
        <v>0</v>
      </c>
      <c r="AA41" s="93">
        <f>(X41-W41)</f>
        <v>0</v>
      </c>
      <c r="AB41" s="93">
        <f t="shared" si="5"/>
        <v>0</v>
      </c>
      <c r="AC41" s="180"/>
      <c r="AD41" s="182"/>
    </row>
    <row r="42" spans="1:30" ht="30" customHeight="1" thickBot="1" x14ac:dyDescent="0.2">
      <c r="M42" s="3"/>
      <c r="N42" s="4"/>
      <c r="O42" s="4"/>
      <c r="P42" s="102" t="s">
        <v>47</v>
      </c>
      <c r="Q42" s="208" t="str">
        <f>DBCS(SUM(Q10:R41))</f>
        <v>３９</v>
      </c>
      <c r="R42" s="132"/>
      <c r="S42" s="103" t="s">
        <v>48</v>
      </c>
      <c r="T42" s="5"/>
    </row>
    <row r="43" spans="1:30" ht="28.5" customHeight="1" thickBot="1" x14ac:dyDescent="0.2">
      <c r="A43" s="105" t="s">
        <v>49</v>
      </c>
      <c r="B43" s="107"/>
      <c r="C43" s="106"/>
      <c r="D43" s="105" t="s">
        <v>26</v>
      </c>
      <c r="E43" s="107"/>
      <c r="F43" s="106"/>
      <c r="M43" s="212" t="s">
        <v>50</v>
      </c>
      <c r="N43" s="213"/>
      <c r="O43" s="213"/>
      <c r="P43" s="213"/>
      <c r="Q43" s="213"/>
      <c r="R43" s="213"/>
      <c r="S43" s="213"/>
      <c r="T43" s="213"/>
    </row>
    <row r="44" spans="1:30" ht="30" customHeight="1" thickBot="1" x14ac:dyDescent="0.2">
      <c r="P44" s="136" t="s">
        <v>51</v>
      </c>
      <c r="Q44" s="136"/>
      <c r="R44" s="1" t="s">
        <v>52</v>
      </c>
      <c r="S44" s="1" t="str">
        <f>D43</f>
        <v>神戸　太郎</v>
      </c>
      <c r="T44" s="91" t="s">
        <v>53</v>
      </c>
    </row>
    <row r="45" spans="1:30" ht="27" customHeight="1" thickBot="1" x14ac:dyDescent="0.2">
      <c r="P45" s="104" t="s">
        <v>54</v>
      </c>
      <c r="R45" s="214" t="s">
        <v>55</v>
      </c>
      <c r="S45" s="215"/>
      <c r="T45" s="216"/>
    </row>
  </sheetData>
  <sheetProtection insertColumns="0" insertRows="0" deleteColumns="0" deleteRows="0"/>
  <mergeCells count="212">
    <mergeCell ref="A43:C43"/>
    <mergeCell ref="D43:F43"/>
    <mergeCell ref="M43:T43"/>
    <mergeCell ref="P44:Q44"/>
    <mergeCell ref="R45:T45"/>
    <mergeCell ref="Q40:R41"/>
    <mergeCell ref="S40:S41"/>
    <mergeCell ref="T40:T41"/>
    <mergeCell ref="AC40:AC41"/>
    <mergeCell ref="AD40:AD41"/>
    <mergeCell ref="Q42:R42"/>
    <mergeCell ref="A40:A41"/>
    <mergeCell ref="B40:B41"/>
    <mergeCell ref="K40:K41"/>
    <mergeCell ref="M40:M41"/>
    <mergeCell ref="N40:N41"/>
    <mergeCell ref="O40:P40"/>
    <mergeCell ref="O38:P38"/>
    <mergeCell ref="Q38:R39"/>
    <mergeCell ref="S38:S39"/>
    <mergeCell ref="T38:T39"/>
    <mergeCell ref="AC38:AC39"/>
    <mergeCell ref="AD38:AD39"/>
    <mergeCell ref="Q36:R37"/>
    <mergeCell ref="S36:S37"/>
    <mergeCell ref="T36:T37"/>
    <mergeCell ref="AC36:AC37"/>
    <mergeCell ref="AD36:AD37"/>
    <mergeCell ref="A38:A39"/>
    <mergeCell ref="B38:B39"/>
    <mergeCell ref="K38:K39"/>
    <mergeCell ref="M38:M39"/>
    <mergeCell ref="N38:N39"/>
    <mergeCell ref="A36:A37"/>
    <mergeCell ref="B36:B37"/>
    <mergeCell ref="K36:K37"/>
    <mergeCell ref="M36:M37"/>
    <mergeCell ref="N36:N37"/>
    <mergeCell ref="O36:P36"/>
    <mergeCell ref="O34:P34"/>
    <mergeCell ref="Q34:R35"/>
    <mergeCell ref="S34:S35"/>
    <mergeCell ref="T34:T35"/>
    <mergeCell ref="AC34:AC35"/>
    <mergeCell ref="AD34:AD35"/>
    <mergeCell ref="Q32:R33"/>
    <mergeCell ref="S32:S33"/>
    <mergeCell ref="T32:T33"/>
    <mergeCell ref="AC32:AC33"/>
    <mergeCell ref="AD32:AD33"/>
    <mergeCell ref="O32:P32"/>
    <mergeCell ref="A34:A35"/>
    <mergeCell ref="B34:B35"/>
    <mergeCell ref="K34:K35"/>
    <mergeCell ref="M34:M35"/>
    <mergeCell ref="N34:N35"/>
    <mergeCell ref="A32:A33"/>
    <mergeCell ref="B32:B33"/>
    <mergeCell ref="K32:K33"/>
    <mergeCell ref="M32:M33"/>
    <mergeCell ref="N32:N33"/>
    <mergeCell ref="O30:P30"/>
    <mergeCell ref="Q30:R31"/>
    <mergeCell ref="S30:S31"/>
    <mergeCell ref="T30:T31"/>
    <mergeCell ref="AC30:AC31"/>
    <mergeCell ref="AD30:AD31"/>
    <mergeCell ref="Q28:R29"/>
    <mergeCell ref="S28:S29"/>
    <mergeCell ref="T28:T29"/>
    <mergeCell ref="AC28:AC29"/>
    <mergeCell ref="AD28:AD29"/>
    <mergeCell ref="O28:P28"/>
    <mergeCell ref="A30:A31"/>
    <mergeCell ref="B30:B31"/>
    <mergeCell ref="K30:K31"/>
    <mergeCell ref="M30:M31"/>
    <mergeCell ref="N30:N31"/>
    <mergeCell ref="A28:A29"/>
    <mergeCell ref="B28:B29"/>
    <mergeCell ref="K28:K29"/>
    <mergeCell ref="M28:M29"/>
    <mergeCell ref="N28:N29"/>
    <mergeCell ref="Q26:R27"/>
    <mergeCell ref="S26:S27"/>
    <mergeCell ref="T26:T27"/>
    <mergeCell ref="AC26:AC27"/>
    <mergeCell ref="AD26:AD27"/>
    <mergeCell ref="Q24:R25"/>
    <mergeCell ref="S24:S25"/>
    <mergeCell ref="T24:T25"/>
    <mergeCell ref="AC24:AC25"/>
    <mergeCell ref="AD24:AD25"/>
    <mergeCell ref="O20:P20"/>
    <mergeCell ref="A26:A27"/>
    <mergeCell ref="B26:B27"/>
    <mergeCell ref="K26:K27"/>
    <mergeCell ref="M26:M27"/>
    <mergeCell ref="N26:N27"/>
    <mergeCell ref="A24:A25"/>
    <mergeCell ref="B24:B25"/>
    <mergeCell ref="K24:K25"/>
    <mergeCell ref="M24:M25"/>
    <mergeCell ref="N24:N25"/>
    <mergeCell ref="O26:P26"/>
    <mergeCell ref="O24:P24"/>
    <mergeCell ref="AC16:AC17"/>
    <mergeCell ref="AD16:AD17"/>
    <mergeCell ref="O16:P16"/>
    <mergeCell ref="A22:A23"/>
    <mergeCell ref="B22:B23"/>
    <mergeCell ref="K22:K23"/>
    <mergeCell ref="M22:M23"/>
    <mergeCell ref="N22:N23"/>
    <mergeCell ref="A20:A21"/>
    <mergeCell ref="B20:B21"/>
    <mergeCell ref="K20:K21"/>
    <mergeCell ref="M20:M21"/>
    <mergeCell ref="N20:N21"/>
    <mergeCell ref="O22:P22"/>
    <mergeCell ref="Q22:R23"/>
    <mergeCell ref="S22:S23"/>
    <mergeCell ref="T22:T23"/>
    <mergeCell ref="AC22:AC23"/>
    <mergeCell ref="AD22:AD23"/>
    <mergeCell ref="Q20:R21"/>
    <mergeCell ref="S20:S21"/>
    <mergeCell ref="T20:T21"/>
    <mergeCell ref="AC20:AC21"/>
    <mergeCell ref="AD20:AD21"/>
    <mergeCell ref="S12:S13"/>
    <mergeCell ref="T12:T13"/>
    <mergeCell ref="AC12:AC13"/>
    <mergeCell ref="AD12:AD13"/>
    <mergeCell ref="O12:P12"/>
    <mergeCell ref="A18:A19"/>
    <mergeCell ref="B18:B19"/>
    <mergeCell ref="K18:K19"/>
    <mergeCell ref="M18:M19"/>
    <mergeCell ref="N18:N19"/>
    <mergeCell ref="A16:A17"/>
    <mergeCell ref="B16:B17"/>
    <mergeCell ref="K16:K17"/>
    <mergeCell ref="M16:M17"/>
    <mergeCell ref="N16:N17"/>
    <mergeCell ref="O18:P18"/>
    <mergeCell ref="Q18:R19"/>
    <mergeCell ref="S18:S19"/>
    <mergeCell ref="T18:T19"/>
    <mergeCell ref="AC18:AC19"/>
    <mergeCell ref="AD18:AD19"/>
    <mergeCell ref="Q16:R17"/>
    <mergeCell ref="S16:S17"/>
    <mergeCell ref="T16:T17"/>
    <mergeCell ref="AC10:AC11"/>
    <mergeCell ref="AD10:AD11"/>
    <mergeCell ref="N8:N9"/>
    <mergeCell ref="O8:P9"/>
    <mergeCell ref="Q8:R9"/>
    <mergeCell ref="S8:S9"/>
    <mergeCell ref="T8:T9"/>
    <mergeCell ref="A14:A15"/>
    <mergeCell ref="B14:B15"/>
    <mergeCell ref="K14:K15"/>
    <mergeCell ref="M14:M15"/>
    <mergeCell ref="N14:N15"/>
    <mergeCell ref="A12:A13"/>
    <mergeCell ref="B12:B13"/>
    <mergeCell ref="K12:K13"/>
    <mergeCell ref="M12:M13"/>
    <mergeCell ref="N12:N13"/>
    <mergeCell ref="O14:P14"/>
    <mergeCell ref="Q14:R15"/>
    <mergeCell ref="S14:S15"/>
    <mergeCell ref="T14:T15"/>
    <mergeCell ref="AC14:AC15"/>
    <mergeCell ref="AD14:AD15"/>
    <mergeCell ref="Q12:R13"/>
    <mergeCell ref="A4:C4"/>
    <mergeCell ref="D4:I4"/>
    <mergeCell ref="P4:P6"/>
    <mergeCell ref="Q4:T6"/>
    <mergeCell ref="A5:C5"/>
    <mergeCell ref="D5:I6"/>
    <mergeCell ref="A6:A7"/>
    <mergeCell ref="B6:B7"/>
    <mergeCell ref="A10:A11"/>
    <mergeCell ref="B10:B11"/>
    <mergeCell ref="K10:K11"/>
    <mergeCell ref="M10:M11"/>
    <mergeCell ref="N10:N11"/>
    <mergeCell ref="A8:A9"/>
    <mergeCell ref="B8:B9"/>
    <mergeCell ref="C8:F8"/>
    <mergeCell ref="G8:J8"/>
    <mergeCell ref="K8:K9"/>
    <mergeCell ref="M8:M9"/>
    <mergeCell ref="O10:P10"/>
    <mergeCell ref="Q10:R11"/>
    <mergeCell ref="S10:S11"/>
    <mergeCell ref="T10:T11"/>
    <mergeCell ref="A1:B1"/>
    <mergeCell ref="C1:D1"/>
    <mergeCell ref="F1:G1"/>
    <mergeCell ref="H1:I1"/>
    <mergeCell ref="M1:T1"/>
    <mergeCell ref="A2:C3"/>
    <mergeCell ref="D2:F3"/>
    <mergeCell ref="G2:I2"/>
    <mergeCell ref="Q2:T2"/>
    <mergeCell ref="G3:I3"/>
    <mergeCell ref="Q3:T3"/>
  </mergeCells>
  <phoneticPr fontId="1"/>
  <conditionalFormatting sqref="Q65537:R1048576">
    <cfRule type="cellIs" dxfId="34" priority="3" stopIfTrue="1" operator="equal">
      <formula>"入力ミス"</formula>
    </cfRule>
  </conditionalFormatting>
  <conditionalFormatting sqref="Q2:R65536">
    <cfRule type="cellIs" dxfId="33" priority="2" stopIfTrue="1" operator="equal">
      <formula>"入力ミス"</formula>
    </cfRule>
  </conditionalFormatting>
  <conditionalFormatting sqref="Q1:R1">
    <cfRule type="cellIs" dxfId="32" priority="1" stopIfTrue="1" operator="equal">
      <formula>"入力ミス"</formula>
    </cfRule>
  </conditionalFormatting>
  <printOptions horizontalCentered="1" verticalCentered="1"/>
  <pageMargins left="0" right="0" top="0.6692913385826772" bottom="0" header="0.31496062992125984" footer="0.19685039370078741"/>
  <pageSetup paperSize="9" scale="70" orientation="landscape" cellComments="asDisplayed" horizontalDpi="300" verticalDpi="300" r:id="rId1"/>
  <headerFooter alignWithMargins="0">
    <oddFooter>&amp;R&amp;12（別紙　２）</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54"/>
  <sheetViews>
    <sheetView tabSelected="1" zoomScaleNormal="100" workbookViewId="0">
      <selection activeCell="K3" sqref="K3"/>
    </sheetView>
  </sheetViews>
  <sheetFormatPr defaultRowHeight="13.5" x14ac:dyDescent="0.15"/>
  <cols>
    <col min="1" max="2" width="5.125" style="1" customWidth="1"/>
    <col min="3" max="10" width="6.75" style="1" customWidth="1"/>
    <col min="11" max="11" width="17.375" style="1" customWidth="1"/>
    <col min="12" max="12" width="8.875" style="1" customWidth="1"/>
    <col min="13" max="14" width="6.75" style="1" customWidth="1"/>
    <col min="15" max="15" width="8.5" style="1" bestFit="1" customWidth="1"/>
    <col min="16" max="16" width="35.875" style="1" customWidth="1"/>
    <col min="17" max="18" width="9" style="1"/>
    <col min="19" max="19" width="25" style="1" customWidth="1"/>
    <col min="20" max="21" width="9" style="1"/>
    <col min="22" max="25" width="3.5" style="1" customWidth="1"/>
    <col min="26" max="29" width="4.5" style="1" customWidth="1"/>
    <col min="30" max="16384" width="9" style="1"/>
  </cols>
  <sheetData>
    <row r="1" spans="1:29" ht="30" customHeight="1" thickBot="1" x14ac:dyDescent="0.2">
      <c r="A1" s="105" t="s">
        <v>22</v>
      </c>
      <c r="B1" s="106"/>
      <c r="C1" s="105" t="str">
        <f>IF(Q10=0,"",""&amp;DBCS(SUM(Q10:Q53)))</f>
        <v>０</v>
      </c>
      <c r="D1" s="107"/>
      <c r="E1" s="41" t="s">
        <v>18</v>
      </c>
      <c r="F1" s="108" t="s">
        <v>19</v>
      </c>
      <c r="G1" s="108"/>
      <c r="H1" s="227" t="str">
        <f>DBCS(SUM(Q10:Q55)+SUM('8月分'!Q10:Q55)+SUM('9月分'!Q10:Q55)+SUM('10月分'!Q10:Q55)+SUM('11月分'!Q10:Q55)+SUM('12月分'!Q10:Q55)+SUM('1月分'!Q10:Q55))</f>
        <v>０</v>
      </c>
      <c r="I1" s="228"/>
      <c r="M1" s="111" t="s">
        <v>36</v>
      </c>
      <c r="N1" s="112"/>
      <c r="O1" s="112"/>
      <c r="P1" s="112"/>
      <c r="Q1" s="112"/>
      <c r="R1" s="112"/>
      <c r="S1" s="112"/>
    </row>
    <row r="2" spans="1:29" ht="10.15" customHeight="1" x14ac:dyDescent="0.15">
      <c r="A2" s="113" t="s">
        <v>16</v>
      </c>
      <c r="B2" s="114"/>
      <c r="C2" s="114"/>
      <c r="D2" s="117"/>
      <c r="E2" s="118"/>
      <c r="F2" s="119"/>
      <c r="G2" s="123" t="s">
        <v>28</v>
      </c>
      <c r="H2" s="124"/>
      <c r="I2" s="125"/>
      <c r="M2" s="11"/>
      <c r="N2" s="8"/>
      <c r="O2" s="8"/>
      <c r="P2" s="8"/>
      <c r="Q2" s="126" t="str">
        <f>IF(G3=0,"",G3&amp;"　　　　")</f>
        <v/>
      </c>
      <c r="R2" s="126"/>
      <c r="S2" s="126"/>
    </row>
    <row r="3" spans="1:29" ht="22.9" customHeight="1" x14ac:dyDescent="0.15">
      <c r="A3" s="138"/>
      <c r="B3" s="229"/>
      <c r="C3" s="229"/>
      <c r="D3" s="120"/>
      <c r="E3" s="121"/>
      <c r="F3" s="122"/>
      <c r="G3" s="127"/>
      <c r="H3" s="128"/>
      <c r="I3" s="129"/>
      <c r="M3" s="6"/>
      <c r="N3" s="6"/>
      <c r="O3" s="6"/>
      <c r="P3" s="65" t="str">
        <f>IF(D4=0,"( 学番　　　　　)","( 学番　"&amp;D4&amp;" "&amp;"）")</f>
        <v>( 学番　　　　　)</v>
      </c>
      <c r="Q3" s="130" t="str">
        <f>IF(D2=0,"","氏名　　"&amp;D2&amp;"　　　　"              )</f>
        <v/>
      </c>
      <c r="R3" s="130"/>
      <c r="S3" s="130"/>
      <c r="T3" s="2"/>
    </row>
    <row r="4" spans="1:29" ht="21" customHeight="1" x14ac:dyDescent="0.15">
      <c r="A4" s="131" t="s">
        <v>20</v>
      </c>
      <c r="B4" s="132"/>
      <c r="C4" s="132"/>
      <c r="D4" s="133"/>
      <c r="E4" s="134"/>
      <c r="F4" s="134"/>
      <c r="G4" s="134"/>
      <c r="H4" s="134"/>
      <c r="I4" s="135"/>
      <c r="J4" s="13"/>
      <c r="K4" s="13"/>
      <c r="M4" s="6"/>
      <c r="N4" s="6"/>
      <c r="O4" s="6"/>
      <c r="P4" s="136" t="s">
        <v>2</v>
      </c>
      <c r="Q4" s="137">
        <f>D5</f>
        <v>0</v>
      </c>
      <c r="R4" s="137"/>
      <c r="S4" s="137"/>
      <c r="V4" s="13"/>
      <c r="W4" s="13"/>
      <c r="X4" s="13"/>
      <c r="Y4" s="13"/>
    </row>
    <row r="5" spans="1:29" ht="21" customHeight="1" thickBot="1" x14ac:dyDescent="0.2">
      <c r="A5" s="138" t="s">
        <v>2</v>
      </c>
      <c r="B5" s="229"/>
      <c r="C5" s="229"/>
      <c r="D5" s="230"/>
      <c r="E5" s="231"/>
      <c r="F5" s="231"/>
      <c r="G5" s="231"/>
      <c r="H5" s="231"/>
      <c r="I5" s="232"/>
      <c r="J5" s="13"/>
      <c r="K5" s="13"/>
      <c r="M5" s="6"/>
      <c r="N5" s="6"/>
      <c r="O5" s="6"/>
      <c r="P5" s="136"/>
      <c r="Q5" s="137"/>
      <c r="R5" s="137"/>
      <c r="S5" s="137"/>
      <c r="V5" s="13"/>
      <c r="W5" s="13"/>
      <c r="X5" s="13"/>
      <c r="Y5" s="13"/>
    </row>
    <row r="6" spans="1:29" ht="14.25" customHeight="1" thickBot="1" x14ac:dyDescent="0.2">
      <c r="A6" s="146">
        <v>7</v>
      </c>
      <c r="B6" s="148" t="s">
        <v>7</v>
      </c>
      <c r="C6" s="66"/>
      <c r="D6" s="233"/>
      <c r="E6" s="234"/>
      <c r="F6" s="234"/>
      <c r="G6" s="234"/>
      <c r="H6" s="234"/>
      <c r="I6" s="235"/>
      <c r="J6" s="7"/>
      <c r="K6" s="7"/>
      <c r="N6" s="12">
        <f>IF(A6=0,"",+A6)</f>
        <v>7</v>
      </c>
      <c r="O6" s="1" t="s">
        <v>7</v>
      </c>
      <c r="P6" s="136"/>
      <c r="Q6" s="137"/>
      <c r="R6" s="137"/>
      <c r="S6" s="137"/>
      <c r="V6" s="7"/>
      <c r="W6" s="7"/>
      <c r="X6" s="7"/>
      <c r="Y6" s="7"/>
      <c r="Z6" s="7"/>
      <c r="AA6" s="7"/>
      <c r="AB6" s="7"/>
      <c r="AC6" s="7"/>
    </row>
    <row r="7" spans="1:29" ht="10.15" customHeight="1" thickBot="1" x14ac:dyDescent="0.2">
      <c r="A7" s="147"/>
      <c r="B7" s="149"/>
      <c r="C7" s="7"/>
      <c r="D7" s="7"/>
      <c r="E7" s="7"/>
      <c r="F7" s="7"/>
      <c r="G7" s="7"/>
      <c r="H7" s="7"/>
      <c r="I7" s="7"/>
      <c r="J7" s="7"/>
      <c r="K7" s="7"/>
      <c r="V7" s="7"/>
      <c r="W7" s="7"/>
      <c r="X7" s="7"/>
      <c r="Y7" s="7"/>
      <c r="Z7" s="7"/>
      <c r="AA7" s="7"/>
      <c r="AB7" s="7"/>
      <c r="AC7" s="7"/>
    </row>
    <row r="8" spans="1:29" ht="15" customHeight="1" x14ac:dyDescent="0.15">
      <c r="A8" s="158" t="s">
        <v>8</v>
      </c>
      <c r="B8" s="160" t="s">
        <v>1</v>
      </c>
      <c r="C8" s="161" t="s">
        <v>21</v>
      </c>
      <c r="D8" s="162"/>
      <c r="E8" s="162"/>
      <c r="F8" s="162"/>
      <c r="G8" s="163" t="s">
        <v>6</v>
      </c>
      <c r="H8" s="162"/>
      <c r="I8" s="162"/>
      <c r="J8" s="164"/>
      <c r="K8" s="165" t="s">
        <v>12</v>
      </c>
      <c r="M8" s="167" t="s">
        <v>0</v>
      </c>
      <c r="N8" s="183" t="s">
        <v>1</v>
      </c>
      <c r="O8" s="185" t="s">
        <v>4</v>
      </c>
      <c r="P8" s="186"/>
      <c r="Q8" s="185" t="s">
        <v>11</v>
      </c>
      <c r="R8" s="224" t="s">
        <v>35</v>
      </c>
      <c r="S8" s="236" t="s">
        <v>13</v>
      </c>
    </row>
    <row r="9" spans="1:29" ht="15" customHeight="1" x14ac:dyDescent="0.15">
      <c r="A9" s="159"/>
      <c r="B9" s="149"/>
      <c r="C9" s="16" t="s">
        <v>9</v>
      </c>
      <c r="D9" s="17" t="s">
        <v>10</v>
      </c>
      <c r="E9" s="42" t="s">
        <v>9</v>
      </c>
      <c r="F9" s="17" t="s">
        <v>10</v>
      </c>
      <c r="G9" s="57" t="s">
        <v>9</v>
      </c>
      <c r="H9" s="18" t="s">
        <v>10</v>
      </c>
      <c r="I9" s="45" t="s">
        <v>9</v>
      </c>
      <c r="J9" s="19" t="s">
        <v>10</v>
      </c>
      <c r="K9" s="166"/>
      <c r="M9" s="168"/>
      <c r="N9" s="184"/>
      <c r="O9" s="187"/>
      <c r="P9" s="188"/>
      <c r="Q9" s="187"/>
      <c r="R9" s="225"/>
      <c r="S9" s="237"/>
    </row>
    <row r="10" spans="1:29" ht="15" customHeight="1" x14ac:dyDescent="0.15">
      <c r="A10" s="193">
        <v>1</v>
      </c>
      <c r="B10" s="220" t="s">
        <v>32</v>
      </c>
      <c r="C10" s="20"/>
      <c r="D10" s="25"/>
      <c r="E10" s="43"/>
      <c r="F10" s="56"/>
      <c r="G10" s="28"/>
      <c r="H10" s="23"/>
      <c r="I10" s="46"/>
      <c r="J10" s="29"/>
      <c r="K10" s="218"/>
      <c r="M10" s="154">
        <f>IF(A10=0,"",A10)</f>
        <v>1</v>
      </c>
      <c r="N10" s="156" t="str">
        <f>IF(B10=0,"",B10)</f>
        <v>火</v>
      </c>
      <c r="O10" s="222" t="str">
        <f>IF(AND(Z10=0,Z11=0),"時　　　分　～　　時　　　分",IF(AND(Z10&gt;0,Z11=0,D10=0,F10=0),C10&amp;"時"&amp;D10&amp;"0分 ～ "&amp;E10&amp;"時"&amp;F10&amp;"0分",IF(AND(Z10&gt;0,Z11=0,D10&gt;0,F10&gt;0),C10&amp;"時"&amp;D10&amp;"分 ～ "&amp;E10&amp;"時"&amp;F10&amp;"分",IF(AND(Z10&gt;0,Z11&gt;0,D10=0,F10=0,D11=0,F11=0),C10&amp;"時"&amp;D10&amp;"0分～"&amp;E10&amp;"時"&amp;F10&amp;"0分、"&amp;C11&amp;"時"&amp;D11&amp;"0分～"&amp;E11&amp;"時"&amp;F11&amp;"0分",IF(AND(Z10&gt;0,Z11&gt;0,D10&gt;0,F10&gt;0,D11&gt;0,F11&gt;0),C10&amp;"時"&amp;D10&amp;"分～"&amp;E10&amp;"時"&amp;F10&amp;"分、"&amp;C11&amp;"時"&amp;D11&amp;"分～"&amp;E11&amp;"時"&amp;F11&amp;"分",IF(AND(Z10&gt;0,Z11&gt;0,D10&gt;0,F10&gt;0,D11=0,F11=0),C10&amp;"時"&amp;D10&amp;"分～"&amp;E10&amp;"時"&amp;F10&amp;"分、"&amp;C11&amp;"時"&amp;D11&amp;"0分～"&amp;E11&amp;"時"&amp;F11&amp;"0分",IF(AND(Z10&gt;0,Z11&gt;0,D10=0,F10=0,D11&gt;0,F11&gt;0),C10&amp;"時"&amp;D10&amp;"0分～"&amp;E10&amp;"時"&amp;F10&amp;"0分、"&amp;C11&amp;"時"&amp;D11&amp;"分～"&amp;E11&amp;"時"&amp;F11&amp;"分")))))))</f>
        <v>時　　　分　～　　時　　　分</v>
      </c>
      <c r="P10" s="223"/>
      <c r="Q10" s="171" t="str">
        <f>IF(AB10=0,"",IF(AB10&gt;8,"入力ミス",AB10))</f>
        <v/>
      </c>
      <c r="R10" s="94"/>
      <c r="S10" s="177" t="str">
        <f>IF(K10=0,"",K10)</f>
        <v/>
      </c>
      <c r="V10" s="33">
        <f t="shared" ref="V10:V53" si="0">C10+(D10/60)</f>
        <v>0</v>
      </c>
      <c r="W10" s="34">
        <f t="shared" ref="W10:W53" si="1">E10+(F10/60)</f>
        <v>0</v>
      </c>
      <c r="X10" s="35">
        <f t="shared" ref="X10:X53" si="2">G10+(H10/60)</f>
        <v>0</v>
      </c>
      <c r="Y10" s="35">
        <f t="shared" ref="Y10:Y53" si="3">I10+(J10/60)</f>
        <v>0</v>
      </c>
      <c r="Z10" s="36">
        <f>(W10-V10)-AA10-AA11</f>
        <v>0</v>
      </c>
      <c r="AA10" s="36">
        <f t="shared" ref="AA10:AA53" si="4">(Y10-X10)</f>
        <v>0</v>
      </c>
      <c r="AB10" s="179">
        <f>SUM(Z10:Z11)</f>
        <v>0</v>
      </c>
      <c r="AC10" s="181">
        <f>SUM(AA10:AA11)</f>
        <v>0</v>
      </c>
    </row>
    <row r="11" spans="1:29" ht="15" customHeight="1" x14ac:dyDescent="0.15">
      <c r="A11" s="147"/>
      <c r="B11" s="220"/>
      <c r="C11" s="21"/>
      <c r="D11" s="26"/>
      <c r="E11" s="44"/>
      <c r="F11" s="26"/>
      <c r="G11" s="58"/>
      <c r="H11" s="47"/>
      <c r="I11" s="48"/>
      <c r="J11" s="49"/>
      <c r="K11" s="219"/>
      <c r="M11" s="155"/>
      <c r="N11" s="157"/>
      <c r="O11" s="10" t="str">
        <f>IF(AC10=0,"","休憩時間")</f>
        <v/>
      </c>
      <c r="P11" s="32" t="str">
        <f>IF(AND(AA10=0,AA11=0),"",IF(AND(AA10&gt;0,AA11=0,H10=0,J10=0),G10&amp;":"&amp;H10&amp;"0 ～ "&amp;I10&amp;":"&amp;J10&amp;"0",IF(AND(AA10&gt;0,AA11=0,H10&gt;0,J10&gt;0),G10&amp;":"&amp;H10&amp;" ～ "&amp;I10&amp;":"&amp;J10,IF(AND(AA10&gt;0,AA11&gt;0,H10=0,J10=0,H11=0,J11=0),G10&amp;":"&amp;H10&amp;"0～"&amp;I10&amp;":"&amp;J10&amp;"0、"&amp;G11&amp;":"&amp;H11&amp;"0～"&amp;I11&amp;":"&amp;J11&amp;"0",IF(AND(AA10&gt;0,AA11&gt;0,H10&gt;0,J10&gt;0,H11&gt;0,J11&gt;0),G10&amp;":"&amp;H10&amp;"～"&amp;I10&amp;":"&amp;J10&amp;"、"&amp;G11&amp;":"&amp;H11&amp;"～"&amp;I11&amp;":"&amp;J11,IF(AND(AA10&gt;0,AA11&gt;0,H10&gt;0,J10&gt;0,H11=0,J11=0),G10&amp;":"&amp;H10&amp;"～"&amp;I10&amp;":"&amp;J10&amp;"、"&amp;G11&amp;":"&amp;H11&amp;"0～"&amp;I11&amp;":"&amp;J11&amp;"0",IF(AND(AA10&gt;0,AA11&gt;0,H10=0,J10=0,H11&gt;0,J11&gt;0),G10&amp;":"&amp;H10&amp;"0～"&amp;I10&amp;":"&amp;J10&amp;"0、"&amp;G11&amp;":"&amp;H11&amp;"～"&amp;I11&amp;":"&amp;J11)))))))</f>
        <v/>
      </c>
      <c r="Q11" s="173"/>
      <c r="R11" s="95"/>
      <c r="S11" s="178"/>
      <c r="V11" s="37">
        <f t="shared" si="0"/>
        <v>0</v>
      </c>
      <c r="W11" s="38">
        <f t="shared" si="1"/>
        <v>0</v>
      </c>
      <c r="X11" s="39">
        <f t="shared" si="2"/>
        <v>0</v>
      </c>
      <c r="Y11" s="39">
        <f t="shared" si="3"/>
        <v>0</v>
      </c>
      <c r="Z11" s="40">
        <f>(W11-V11)</f>
        <v>0</v>
      </c>
      <c r="AA11" s="40">
        <f t="shared" si="4"/>
        <v>0</v>
      </c>
      <c r="AB11" s="180"/>
      <c r="AC11" s="182"/>
    </row>
    <row r="12" spans="1:29" ht="15" customHeight="1" x14ac:dyDescent="0.15">
      <c r="A12" s="221">
        <v>2</v>
      </c>
      <c r="B12" s="220" t="s">
        <v>33</v>
      </c>
      <c r="C12" s="20"/>
      <c r="D12" s="25"/>
      <c r="E12" s="43"/>
      <c r="F12" s="56"/>
      <c r="G12" s="28"/>
      <c r="H12" s="23"/>
      <c r="I12" s="46"/>
      <c r="J12" s="29"/>
      <c r="K12" s="218"/>
      <c r="M12" s="196">
        <f>IF(A12=0,"",A12)</f>
        <v>2</v>
      </c>
      <c r="N12" s="197" t="str">
        <f>IF(B12=0,"",B12)</f>
        <v>水</v>
      </c>
      <c r="O12" s="169" t="str">
        <f>IF(AND(Z12=0,Z13=0),"時　　　分　～　　時　　　分",IF(AND(Z12&gt;0,Z13=0,D12=0,F12=0),C12&amp;"時"&amp;D12&amp;"0分 ～ "&amp;E12&amp;"時"&amp;F12&amp;"0分",IF(AND(Z12&gt;0,Z13=0,D12&gt;0,F12&gt;0),C12&amp;"時"&amp;D12&amp;"分 ～ "&amp;E12&amp;"時"&amp;F12&amp;"分",IF(AND(Z12&gt;0,Z13&gt;0,D12=0,F12=0,D13=0,F13=0),C12&amp;"時"&amp;D12&amp;"0分～"&amp;E12&amp;"時"&amp;F12&amp;"0分、"&amp;C13&amp;"時"&amp;D13&amp;"0分～"&amp;E13&amp;"時"&amp;F13&amp;"0分",IF(AND(Z12&gt;0,Z13&gt;0,D12&gt;0,F12&gt;0,D13&gt;0,F13&gt;0),C12&amp;"時"&amp;D12&amp;"分～"&amp;E12&amp;"時"&amp;F12&amp;"分、"&amp;C13&amp;"時"&amp;D13&amp;"分～"&amp;E13&amp;"時"&amp;F13&amp;"分",IF(AND(Z12&gt;0,Z13&gt;0,D12&gt;0,F12&gt;0,D13=0,F13=0),C12&amp;"時"&amp;D12&amp;"分～"&amp;E12&amp;"時"&amp;F12&amp;"分、"&amp;C13&amp;"時"&amp;D13&amp;"0分～"&amp;E13&amp;"時"&amp;F13&amp;"0分",IF(AND(Z12&gt;0,Z13&gt;0,D12=0,F12=0,D13&gt;0,F13&gt;0),C12&amp;"時"&amp;D12&amp;"0分～"&amp;E12&amp;"時"&amp;F12&amp;"0分、"&amp;C13&amp;"時"&amp;D13&amp;"分～"&amp;E13&amp;"時"&amp;F13&amp;"分")))))))</f>
        <v>時　　　分　～　　時　　　分</v>
      </c>
      <c r="P12" s="170"/>
      <c r="Q12" s="200" t="str">
        <f>IF(AB12=0,"",IF(AB12&gt;8,"入力ミス",AB12))</f>
        <v/>
      </c>
      <c r="R12" s="96"/>
      <c r="S12" s="203" t="str">
        <f>IF(K12=0,"",K12)</f>
        <v/>
      </c>
      <c r="V12" s="33">
        <f t="shared" si="0"/>
        <v>0</v>
      </c>
      <c r="W12" s="34">
        <f t="shared" si="1"/>
        <v>0</v>
      </c>
      <c r="X12" s="35">
        <f t="shared" si="2"/>
        <v>0</v>
      </c>
      <c r="Y12" s="35">
        <f t="shared" si="3"/>
        <v>0</v>
      </c>
      <c r="Z12" s="36">
        <f>(W12-V12)-AA12-AA13</f>
        <v>0</v>
      </c>
      <c r="AA12" s="36">
        <f t="shared" si="4"/>
        <v>0</v>
      </c>
      <c r="AB12" s="179">
        <f>SUM(Z12:Z13)</f>
        <v>0</v>
      </c>
      <c r="AC12" s="181">
        <f>SUM(AA12:AA13)</f>
        <v>0</v>
      </c>
    </row>
    <row r="13" spans="1:29" ht="15" customHeight="1" x14ac:dyDescent="0.15">
      <c r="A13" s="221"/>
      <c r="B13" s="220"/>
      <c r="C13" s="21"/>
      <c r="D13" s="26"/>
      <c r="E13" s="44"/>
      <c r="F13" s="26"/>
      <c r="G13" s="58"/>
      <c r="H13" s="47"/>
      <c r="I13" s="48"/>
      <c r="J13" s="49"/>
      <c r="K13" s="219"/>
      <c r="M13" s="198"/>
      <c r="N13" s="199"/>
      <c r="O13" s="10" t="str">
        <f>IF(AC12=0,"","休憩時間")</f>
        <v/>
      </c>
      <c r="P13" s="32" t="str">
        <f>IF(AND(AA12=0,AA13=0),"",IF(AND(AA12&gt;0,AA13=0,H12=0,J12=0),G12&amp;":"&amp;H12&amp;"0 ～ "&amp;I12&amp;":"&amp;J12&amp;"0",IF(AND(AA12&gt;0,AA13=0,H12&gt;0,J12&gt;0),G12&amp;":"&amp;H12&amp;" ～ "&amp;I12&amp;":"&amp;J12,IF(AND(AA12&gt;0,AA13&gt;0,H12=0,J12=0,H13=0,J13=0),G12&amp;":"&amp;H12&amp;"0～"&amp;I12&amp;":"&amp;J12&amp;"0、"&amp;G13&amp;":"&amp;H13&amp;"0～"&amp;I13&amp;":"&amp;J13&amp;"0",IF(AND(AA12&gt;0,AA13&gt;0,H12&gt;0,J12&gt;0,H13&gt;0,J13&gt;0),G12&amp;":"&amp;H12&amp;"～"&amp;I12&amp;":"&amp;J12&amp;"、"&amp;G13&amp;":"&amp;H13&amp;"～"&amp;I13&amp;":"&amp;J13,IF(AND(AA12&gt;0,AA13&gt;0,H12&gt;0,J12&gt;0,H13=0,J13=0),G12&amp;":"&amp;H12&amp;"～"&amp;I12&amp;":"&amp;J12&amp;"、"&amp;G13&amp;":"&amp;H13&amp;"0～"&amp;I13&amp;":"&amp;J13&amp;"0",IF(AND(AA12&gt;0,AA13&gt;0,H12=0,J12=0,H13&gt;0,J13&gt;0),G12&amp;":"&amp;H12&amp;"0～"&amp;I12&amp;":"&amp;J12&amp;"0、"&amp;G13&amp;":"&amp;H13&amp;"～"&amp;I13&amp;":"&amp;J13)))))))</f>
        <v/>
      </c>
      <c r="Q13" s="204"/>
      <c r="R13" s="97"/>
      <c r="S13" s="178"/>
      <c r="V13" s="37">
        <f t="shared" si="0"/>
        <v>0</v>
      </c>
      <c r="W13" s="38">
        <f t="shared" si="1"/>
        <v>0</v>
      </c>
      <c r="X13" s="39">
        <f t="shared" si="2"/>
        <v>0</v>
      </c>
      <c r="Y13" s="39">
        <f t="shared" si="3"/>
        <v>0</v>
      </c>
      <c r="Z13" s="40">
        <f>(W13-V13)</f>
        <v>0</v>
      </c>
      <c r="AA13" s="40">
        <f t="shared" si="4"/>
        <v>0</v>
      </c>
      <c r="AB13" s="180"/>
      <c r="AC13" s="182"/>
    </row>
    <row r="14" spans="1:29" ht="15" customHeight="1" x14ac:dyDescent="0.15">
      <c r="A14" s="221">
        <v>3</v>
      </c>
      <c r="B14" s="220" t="s">
        <v>31</v>
      </c>
      <c r="C14" s="20"/>
      <c r="D14" s="25"/>
      <c r="E14" s="43"/>
      <c r="F14" s="56"/>
      <c r="G14" s="28"/>
      <c r="H14" s="23"/>
      <c r="I14" s="46"/>
      <c r="J14" s="29"/>
      <c r="K14" s="218"/>
      <c r="M14" s="196">
        <f>IF(A14=0,"",A14)</f>
        <v>3</v>
      </c>
      <c r="N14" s="197" t="str">
        <f>IF(B14=0,"",B14)</f>
        <v>木</v>
      </c>
      <c r="O14" s="169" t="str">
        <f>IF(AND(Z14=0,Z15=0),"時　　　分　～　　時　　　分",IF(AND(Z14&gt;0,Z15=0,D14=0,F14=0),C14&amp;"時"&amp;D14&amp;"0分 ～ "&amp;E14&amp;"時"&amp;F14&amp;"0分",IF(AND(Z14&gt;0,Z15=0,D14&gt;0,F14&gt;0),C14&amp;"時"&amp;D14&amp;"分 ～ "&amp;E14&amp;"時"&amp;F14&amp;"分",IF(AND(Z14&gt;0,Z15&gt;0,D14=0,F14=0,D15=0,F15=0),C14&amp;"時"&amp;D14&amp;"0分～"&amp;E14&amp;"時"&amp;F14&amp;"0分、"&amp;C15&amp;"時"&amp;D15&amp;"0分～"&amp;E15&amp;"時"&amp;F15&amp;"0分",IF(AND(Z14&gt;0,Z15&gt;0,D14&gt;0,F14&gt;0,D15&gt;0,F15&gt;0),C14&amp;"時"&amp;D14&amp;"分～"&amp;E14&amp;"時"&amp;F14&amp;"分、"&amp;C15&amp;"時"&amp;D15&amp;"分～"&amp;E15&amp;"時"&amp;F15&amp;"分",IF(AND(Z14&gt;0,Z15&gt;0,D14&gt;0,F14&gt;0,D15=0,F15=0),C14&amp;"時"&amp;D14&amp;"分～"&amp;E14&amp;"時"&amp;F14&amp;"分、"&amp;C15&amp;"時"&amp;D15&amp;"0分～"&amp;E15&amp;"時"&amp;F15&amp;"0分",IF(AND(Z14&gt;0,Z15&gt;0,D14=0,F14=0,D15&gt;0,F15&gt;0),C14&amp;"時"&amp;D14&amp;"0分～"&amp;E14&amp;"時"&amp;F14&amp;"0分、"&amp;C15&amp;"時"&amp;D15&amp;"分～"&amp;E15&amp;"時"&amp;F15&amp;"分")))))))</f>
        <v>時　　　分　～　　時　　　分</v>
      </c>
      <c r="P14" s="170"/>
      <c r="Q14" s="200" t="str">
        <f>IF(AB14=0,"",IF(AB14&gt;8,"入力ミス",AB14))</f>
        <v/>
      </c>
      <c r="R14" s="96"/>
      <c r="S14" s="203" t="str">
        <f>IF(K14=0,"",K14)</f>
        <v/>
      </c>
      <c r="V14" s="33">
        <f t="shared" si="0"/>
        <v>0</v>
      </c>
      <c r="W14" s="34">
        <f t="shared" si="1"/>
        <v>0</v>
      </c>
      <c r="X14" s="35">
        <f t="shared" si="2"/>
        <v>0</v>
      </c>
      <c r="Y14" s="35">
        <f t="shared" si="3"/>
        <v>0</v>
      </c>
      <c r="Z14" s="36">
        <f>(W14-V14)-AA14-AA15</f>
        <v>0</v>
      </c>
      <c r="AA14" s="36">
        <f t="shared" si="4"/>
        <v>0</v>
      </c>
      <c r="AB14" s="179">
        <f>SUM(Z14:Z15)</f>
        <v>0</v>
      </c>
      <c r="AC14" s="181">
        <f>SUM(AA14:AA15)</f>
        <v>0</v>
      </c>
    </row>
    <row r="15" spans="1:29" ht="15" customHeight="1" x14ac:dyDescent="0.15">
      <c r="A15" s="221"/>
      <c r="B15" s="220"/>
      <c r="C15" s="21"/>
      <c r="D15" s="26"/>
      <c r="E15" s="44"/>
      <c r="F15" s="26"/>
      <c r="G15" s="58"/>
      <c r="H15" s="47"/>
      <c r="I15" s="48"/>
      <c r="J15" s="49"/>
      <c r="K15" s="219"/>
      <c r="M15" s="155"/>
      <c r="N15" s="157"/>
      <c r="O15" s="10" t="str">
        <f>IF(AC14=0,"","休憩時間")</f>
        <v/>
      </c>
      <c r="P15" s="32" t="str">
        <f>IF(AND(AA14=0,AA15=0),"",IF(AND(AA14&gt;0,AA15=0,H14=0,J14=0),G14&amp;":"&amp;H14&amp;"0 ～ "&amp;I14&amp;":"&amp;J14&amp;"0",IF(AND(AA14&gt;0,AA15=0,H14&gt;0,J14&gt;0),G14&amp;":"&amp;H14&amp;" ～ "&amp;I14&amp;":"&amp;J14,IF(AND(AA14&gt;0,AA15&gt;0,H14=0,J14=0,H15=0,J15=0),G14&amp;":"&amp;H14&amp;"0～"&amp;I14&amp;":"&amp;J14&amp;"0、"&amp;G15&amp;":"&amp;H15&amp;"0～"&amp;I15&amp;":"&amp;J15&amp;"0",IF(AND(AA14&gt;0,AA15&gt;0,H14&gt;0,J14&gt;0,H15&gt;0,J15&gt;0),G14&amp;":"&amp;H14&amp;"～"&amp;I14&amp;":"&amp;J14&amp;"、"&amp;G15&amp;":"&amp;H15&amp;"～"&amp;I15&amp;":"&amp;J15,IF(AND(AA14&gt;0,AA15&gt;0,H14&gt;0,J14&gt;0,H15=0,J15=0),G14&amp;":"&amp;H14&amp;"～"&amp;I14&amp;":"&amp;J14&amp;"、"&amp;G15&amp;":"&amp;H15&amp;"0～"&amp;I15&amp;":"&amp;J15&amp;"0",IF(AND(AA14&gt;0,AA15&gt;0,H14=0,J14=0,H15&gt;0,J15&gt;0),G14&amp;":"&amp;H14&amp;"0～"&amp;I14&amp;":"&amp;J14&amp;"0、"&amp;G15&amp;":"&amp;H15&amp;"～"&amp;I15&amp;":"&amp;J15)))))))</f>
        <v/>
      </c>
      <c r="Q15" s="173"/>
      <c r="R15" s="95"/>
      <c r="S15" s="178"/>
      <c r="V15" s="37">
        <f t="shared" si="0"/>
        <v>0</v>
      </c>
      <c r="W15" s="38">
        <f t="shared" si="1"/>
        <v>0</v>
      </c>
      <c r="X15" s="39">
        <f t="shared" si="2"/>
        <v>0</v>
      </c>
      <c r="Y15" s="39">
        <f t="shared" si="3"/>
        <v>0</v>
      </c>
      <c r="Z15" s="40">
        <f>(W15-V15)</f>
        <v>0</v>
      </c>
      <c r="AA15" s="40">
        <f t="shared" si="4"/>
        <v>0</v>
      </c>
      <c r="AB15" s="180"/>
      <c r="AC15" s="182"/>
    </row>
    <row r="16" spans="1:29" ht="15" customHeight="1" x14ac:dyDescent="0.15">
      <c r="A16" s="221">
        <v>4</v>
      </c>
      <c r="B16" s="220" t="s">
        <v>29</v>
      </c>
      <c r="C16" s="20"/>
      <c r="D16" s="25"/>
      <c r="E16" s="43"/>
      <c r="F16" s="56"/>
      <c r="G16" s="28"/>
      <c r="H16" s="23"/>
      <c r="I16" s="46"/>
      <c r="J16" s="29"/>
      <c r="K16" s="218"/>
      <c r="M16" s="198">
        <f>IF(A16=0,"",A16)</f>
        <v>4</v>
      </c>
      <c r="N16" s="199" t="str">
        <f>IF(B16=0,"",B16)</f>
        <v>金</v>
      </c>
      <c r="O16" s="169" t="str">
        <f>IF(AND(Z16=0,Z17=0),"時　　　分　～　　時　　　分",IF(AND(Z16&gt;0,Z17=0,D16=0,F16=0),C16&amp;"時"&amp;D16&amp;"0分 ～ "&amp;E16&amp;"時"&amp;F16&amp;"0分",IF(AND(Z16&gt;0,Z17=0,D16&gt;0,F16&gt;0),C16&amp;"時"&amp;D16&amp;"分 ～ "&amp;E16&amp;"時"&amp;F16&amp;"分",IF(AND(Z16&gt;0,Z17&gt;0,D16=0,F16=0,D17=0,F17=0),C16&amp;"時"&amp;D16&amp;"0分～"&amp;E16&amp;"時"&amp;F16&amp;"0分、"&amp;C17&amp;"時"&amp;D17&amp;"0分～"&amp;E17&amp;"時"&amp;F17&amp;"0分",IF(AND(Z16&gt;0,Z17&gt;0,D16&gt;0,F16&gt;0,D17&gt;0,F17&gt;0),C16&amp;"時"&amp;D16&amp;"分～"&amp;E16&amp;"時"&amp;F16&amp;"分、"&amp;C17&amp;"時"&amp;D17&amp;"分～"&amp;E17&amp;"時"&amp;F17&amp;"分",IF(AND(Z16&gt;0,Z17&gt;0,D16&gt;0,F16&gt;0,D17=0,F17=0),C16&amp;"時"&amp;D16&amp;"分～"&amp;E16&amp;"時"&amp;F16&amp;"分、"&amp;C17&amp;"時"&amp;D17&amp;"0分～"&amp;E17&amp;"時"&amp;F17&amp;"0分",IF(AND(Z16&gt;0,Z17&gt;0,D16=0,F16=0,D17&gt;0,F17&gt;0),C16&amp;"時"&amp;D16&amp;"0分～"&amp;E16&amp;"時"&amp;F16&amp;"0分、"&amp;C17&amp;"時"&amp;D17&amp;"分～"&amp;E17&amp;"時"&amp;F17&amp;"分")))))))</f>
        <v>時　　　分　～　　時　　　分</v>
      </c>
      <c r="P16" s="170"/>
      <c r="Q16" s="200" t="str">
        <f>IF(AB16=0,"",IF(AB16&gt;8,"入力ミス",AB16))</f>
        <v/>
      </c>
      <c r="R16" s="96"/>
      <c r="S16" s="203" t="str">
        <f>IF(K16=0,"",K16)</f>
        <v/>
      </c>
      <c r="V16" s="33">
        <f t="shared" si="0"/>
        <v>0</v>
      </c>
      <c r="W16" s="34">
        <f t="shared" si="1"/>
        <v>0</v>
      </c>
      <c r="X16" s="35">
        <f t="shared" si="2"/>
        <v>0</v>
      </c>
      <c r="Y16" s="35">
        <f t="shared" si="3"/>
        <v>0</v>
      </c>
      <c r="Z16" s="36">
        <f>(W16-V16)-AA16-AA17</f>
        <v>0</v>
      </c>
      <c r="AA16" s="36">
        <f t="shared" si="4"/>
        <v>0</v>
      </c>
      <c r="AB16" s="179">
        <f>SUM(Z16:Z17)</f>
        <v>0</v>
      </c>
      <c r="AC16" s="181">
        <f>SUM(AA16:AA17)</f>
        <v>0</v>
      </c>
    </row>
    <row r="17" spans="1:29" ht="15" customHeight="1" x14ac:dyDescent="0.15">
      <c r="A17" s="221"/>
      <c r="B17" s="220"/>
      <c r="C17" s="21"/>
      <c r="D17" s="26"/>
      <c r="E17" s="44"/>
      <c r="F17" s="26"/>
      <c r="G17" s="58"/>
      <c r="H17" s="47"/>
      <c r="I17" s="48"/>
      <c r="J17" s="49"/>
      <c r="K17" s="219"/>
      <c r="M17" s="198"/>
      <c r="N17" s="199"/>
      <c r="O17" s="10" t="str">
        <f>IF(AC16=0,"","休憩時間")</f>
        <v/>
      </c>
      <c r="P17" s="32" t="str">
        <f>IF(AND(AA16=0,AA17=0),"",IF(AND(AA16&gt;0,AA17=0,H16=0,J16=0),G16&amp;":"&amp;H16&amp;"0 ～ "&amp;I16&amp;":"&amp;J16&amp;"0",IF(AND(AA16&gt;0,AA17=0,H16&gt;0,J16&gt;0),G16&amp;":"&amp;H16&amp;" ～ "&amp;I16&amp;":"&amp;J16,IF(AND(AA16&gt;0,AA17&gt;0,H16=0,J16=0,H17=0,J17=0),G16&amp;":"&amp;H16&amp;"0～"&amp;I16&amp;":"&amp;J16&amp;"0、"&amp;G17&amp;":"&amp;H17&amp;"0～"&amp;I17&amp;":"&amp;J17&amp;"0",IF(AND(AA16&gt;0,AA17&gt;0,H16&gt;0,J16&gt;0,H17&gt;0,J17&gt;0),G16&amp;":"&amp;H16&amp;"～"&amp;I16&amp;":"&amp;J16&amp;"、"&amp;G17&amp;":"&amp;H17&amp;"～"&amp;I17&amp;":"&amp;J17,IF(AND(AA16&gt;0,AA17&gt;0,H16&gt;0,J16&gt;0,H17=0,J17=0),G16&amp;":"&amp;H16&amp;"～"&amp;I16&amp;":"&amp;J16&amp;"、"&amp;G17&amp;":"&amp;H17&amp;"0～"&amp;I17&amp;":"&amp;J17&amp;"0",IF(AND(AA16&gt;0,AA17&gt;0,H16=0,J16=0,H17&gt;0,J17&gt;0),G16&amp;":"&amp;H16&amp;"0～"&amp;I16&amp;":"&amp;J16&amp;"0、"&amp;G17&amp;":"&amp;H17&amp;"～"&amp;I17&amp;":"&amp;J17)))))))</f>
        <v/>
      </c>
      <c r="Q17" s="173"/>
      <c r="R17" s="95"/>
      <c r="S17" s="178"/>
      <c r="V17" s="37">
        <f t="shared" si="0"/>
        <v>0</v>
      </c>
      <c r="W17" s="38">
        <f t="shared" si="1"/>
        <v>0</v>
      </c>
      <c r="X17" s="39">
        <f t="shared" si="2"/>
        <v>0</v>
      </c>
      <c r="Y17" s="39">
        <f t="shared" si="3"/>
        <v>0</v>
      </c>
      <c r="Z17" s="40">
        <f>(W17-V17)</f>
        <v>0</v>
      </c>
      <c r="AA17" s="40">
        <f t="shared" si="4"/>
        <v>0</v>
      </c>
      <c r="AB17" s="180"/>
      <c r="AC17" s="182"/>
    </row>
    <row r="18" spans="1:29" ht="15" customHeight="1" x14ac:dyDescent="0.15">
      <c r="A18" s="221">
        <v>7</v>
      </c>
      <c r="B18" s="220" t="s">
        <v>30</v>
      </c>
      <c r="C18" s="20"/>
      <c r="D18" s="25"/>
      <c r="E18" s="43"/>
      <c r="F18" s="56"/>
      <c r="G18" s="28"/>
      <c r="H18" s="23"/>
      <c r="I18" s="46"/>
      <c r="J18" s="29"/>
      <c r="K18" s="218"/>
      <c r="M18" s="196">
        <f>IF(A18=0,"",A18)</f>
        <v>7</v>
      </c>
      <c r="N18" s="197" t="str">
        <f>IF(B18=0,"",B18)</f>
        <v>月</v>
      </c>
      <c r="O18" s="169" t="str">
        <f>IF(AND(Z18=0,Z19=0),"時　　　分　～　　時　　　分",IF(AND(Z18&gt;0,Z19=0,D18=0,F18=0),C18&amp;"時"&amp;D18&amp;"0分 ～ "&amp;E18&amp;"時"&amp;F18&amp;"0分",IF(AND(Z18&gt;0,Z19=0,D18&gt;0,F18&gt;0),C18&amp;"時"&amp;D18&amp;"分 ～ "&amp;E18&amp;"時"&amp;F18&amp;"分",IF(AND(Z18&gt;0,Z19&gt;0,D18=0,F18=0,D19=0,F19=0),C18&amp;"時"&amp;D18&amp;"0分～"&amp;E18&amp;"時"&amp;F18&amp;"0分、"&amp;C19&amp;"時"&amp;D19&amp;"0分～"&amp;E19&amp;"時"&amp;F19&amp;"0分",IF(AND(Z18&gt;0,Z19&gt;0,D18&gt;0,F18&gt;0,D19&gt;0,F19&gt;0),C18&amp;"時"&amp;D18&amp;"分～"&amp;E18&amp;"時"&amp;F18&amp;"分、"&amp;C19&amp;"時"&amp;D19&amp;"分～"&amp;E19&amp;"時"&amp;F19&amp;"分",IF(AND(Z18&gt;0,Z19&gt;0,D18&gt;0,F18&gt;0,D19=0,F19=0),C18&amp;"時"&amp;D18&amp;"分～"&amp;E18&amp;"時"&amp;F18&amp;"分、"&amp;C19&amp;"時"&amp;D19&amp;"0分～"&amp;E19&amp;"時"&amp;F19&amp;"0分",IF(AND(Z18&gt;0,Z19&gt;0,D18=0,F18=0,D19&gt;0,F19&gt;0),C18&amp;"時"&amp;D18&amp;"0分～"&amp;E18&amp;"時"&amp;F18&amp;"0分、"&amp;C19&amp;"時"&amp;D19&amp;"分～"&amp;E19&amp;"時"&amp;F19&amp;"分")))))))</f>
        <v>時　　　分　～　　時　　　分</v>
      </c>
      <c r="P18" s="170"/>
      <c r="Q18" s="200" t="str">
        <f>IF(AB18=0,"",IF(AB18&gt;8,"入力ミス",AB18))</f>
        <v/>
      </c>
      <c r="R18" s="96"/>
      <c r="S18" s="203" t="str">
        <f>IF(K18=0,"",K18)</f>
        <v/>
      </c>
      <c r="V18" s="33">
        <f t="shared" si="0"/>
        <v>0</v>
      </c>
      <c r="W18" s="34">
        <f t="shared" si="1"/>
        <v>0</v>
      </c>
      <c r="X18" s="35">
        <f t="shared" si="2"/>
        <v>0</v>
      </c>
      <c r="Y18" s="35">
        <f t="shared" si="3"/>
        <v>0</v>
      </c>
      <c r="Z18" s="36">
        <f>(W18-V18)-AA18-AA19</f>
        <v>0</v>
      </c>
      <c r="AA18" s="36">
        <f t="shared" si="4"/>
        <v>0</v>
      </c>
      <c r="AB18" s="179">
        <f>SUM(Z18:Z19)</f>
        <v>0</v>
      </c>
      <c r="AC18" s="181">
        <f>SUM(AA18:AA19)</f>
        <v>0</v>
      </c>
    </row>
    <row r="19" spans="1:29" ht="15" customHeight="1" x14ac:dyDescent="0.15">
      <c r="A19" s="221"/>
      <c r="B19" s="220"/>
      <c r="C19" s="21"/>
      <c r="D19" s="26"/>
      <c r="E19" s="44"/>
      <c r="F19" s="26"/>
      <c r="G19" s="58"/>
      <c r="H19" s="47"/>
      <c r="I19" s="48"/>
      <c r="J19" s="49"/>
      <c r="K19" s="219"/>
      <c r="M19" s="155"/>
      <c r="N19" s="157"/>
      <c r="O19" s="10" t="str">
        <f>IF(AC18=0,"","休憩時間")</f>
        <v/>
      </c>
      <c r="P19" s="32" t="str">
        <f>IF(AND(AA18=0,AA19=0),"",IF(AND(AA18&gt;0,AA19=0,H18=0,J18=0),G18&amp;":"&amp;H18&amp;"0 ～ "&amp;I18&amp;":"&amp;J18&amp;"0",IF(AND(AA18&gt;0,AA19=0,H18&gt;0,J18&gt;0),G18&amp;":"&amp;H18&amp;" ～ "&amp;I18&amp;":"&amp;J18,IF(AND(AA18&gt;0,AA19&gt;0,H18=0,J18=0,H19=0,J19=0),G18&amp;":"&amp;H18&amp;"0～"&amp;I18&amp;":"&amp;J18&amp;"0、"&amp;G19&amp;":"&amp;H19&amp;"0～"&amp;I19&amp;":"&amp;J19&amp;"0",IF(AND(AA18&gt;0,AA19&gt;0,H18&gt;0,J18&gt;0,H19&gt;0,J19&gt;0),G18&amp;":"&amp;H18&amp;"～"&amp;I18&amp;":"&amp;J18&amp;"、"&amp;G19&amp;":"&amp;H19&amp;"～"&amp;I19&amp;":"&amp;J19,IF(AND(AA18&gt;0,AA19&gt;0,H18&gt;0,J18&gt;0,H19=0,J19=0),G18&amp;":"&amp;H18&amp;"～"&amp;I18&amp;":"&amp;J18&amp;"、"&amp;G19&amp;":"&amp;H19&amp;"0～"&amp;I19&amp;":"&amp;J19&amp;"0",IF(AND(AA18&gt;0,AA19&gt;0,H18=0,J18=0,H19&gt;0,J19&gt;0),G18&amp;":"&amp;H18&amp;"0～"&amp;I18&amp;":"&amp;J18&amp;"0、"&amp;G19&amp;":"&amp;H19&amp;"～"&amp;I19&amp;":"&amp;J19)))))))</f>
        <v/>
      </c>
      <c r="Q19" s="173"/>
      <c r="R19" s="95"/>
      <c r="S19" s="178"/>
      <c r="V19" s="37">
        <f t="shared" si="0"/>
        <v>0</v>
      </c>
      <c r="W19" s="38">
        <f t="shared" si="1"/>
        <v>0</v>
      </c>
      <c r="X19" s="39">
        <f t="shared" si="2"/>
        <v>0</v>
      </c>
      <c r="Y19" s="39">
        <f t="shared" si="3"/>
        <v>0</v>
      </c>
      <c r="Z19" s="40">
        <f>(W19-V19)</f>
        <v>0</v>
      </c>
      <c r="AA19" s="40">
        <f t="shared" si="4"/>
        <v>0</v>
      </c>
      <c r="AB19" s="180"/>
      <c r="AC19" s="182"/>
    </row>
    <row r="20" spans="1:29" ht="15" customHeight="1" x14ac:dyDescent="0.15">
      <c r="A20" s="193">
        <v>8</v>
      </c>
      <c r="B20" s="220" t="s">
        <v>32</v>
      </c>
      <c r="C20" s="20"/>
      <c r="D20" s="25"/>
      <c r="E20" s="43"/>
      <c r="F20" s="56"/>
      <c r="G20" s="28"/>
      <c r="H20" s="23"/>
      <c r="I20" s="46"/>
      <c r="J20" s="29"/>
      <c r="K20" s="218"/>
      <c r="M20" s="198">
        <f>IF(A20=0,"",A20)</f>
        <v>8</v>
      </c>
      <c r="N20" s="199" t="str">
        <f>IF(B20=0,"",B20)</f>
        <v>火</v>
      </c>
      <c r="O20" s="169" t="str">
        <f>IF(AND(Z20=0,Z21=0),"時　　　分　～　　時　　　分",IF(AND(Z20&gt;0,Z21=0,D20=0,F20=0),C20&amp;"時"&amp;D20&amp;"0分 ～ "&amp;E20&amp;"時"&amp;F20&amp;"0分",IF(AND(Z20&gt;0,Z21=0,D20&gt;0,F20&gt;0),C20&amp;"時"&amp;D20&amp;"分 ～ "&amp;E20&amp;"時"&amp;F20&amp;"分",IF(AND(Z20&gt;0,Z21&gt;0,D20=0,F20=0,D21=0,F21=0),C20&amp;"時"&amp;D20&amp;"0分～"&amp;E20&amp;"時"&amp;F20&amp;"0分、"&amp;C21&amp;"時"&amp;D21&amp;"0分～"&amp;E21&amp;"時"&amp;F21&amp;"0分",IF(AND(Z20&gt;0,Z21&gt;0,D20&gt;0,F20&gt;0,D21&gt;0,F21&gt;0),C20&amp;"時"&amp;D20&amp;"分～"&amp;E20&amp;"時"&amp;F20&amp;"分、"&amp;C21&amp;"時"&amp;D21&amp;"分～"&amp;E21&amp;"時"&amp;F21&amp;"分",IF(AND(Z20&gt;0,Z21&gt;0,D20&gt;0,F20&gt;0,D21=0,F21=0),C20&amp;"時"&amp;D20&amp;"分～"&amp;E20&amp;"時"&amp;F20&amp;"分、"&amp;C21&amp;"時"&amp;D21&amp;"0分～"&amp;E21&amp;"時"&amp;F21&amp;"0分",IF(AND(Z20&gt;0,Z21&gt;0,D20=0,F20=0,D21&gt;0,F21&gt;0),C20&amp;"時"&amp;D20&amp;"0分～"&amp;E20&amp;"時"&amp;F20&amp;"0分、"&amp;C21&amp;"時"&amp;D21&amp;"分～"&amp;E21&amp;"時"&amp;F21&amp;"分")))))))</f>
        <v>時　　　分　～　　時　　　分</v>
      </c>
      <c r="P20" s="170"/>
      <c r="Q20" s="200" t="str">
        <f>IF(AB20=0,"",IF(AB20&gt;8,"入力ミス",AB20))</f>
        <v/>
      </c>
      <c r="R20" s="96"/>
      <c r="S20" s="203" t="str">
        <f>IF(K20=0,"",K20)</f>
        <v/>
      </c>
      <c r="V20" s="33">
        <f t="shared" si="0"/>
        <v>0</v>
      </c>
      <c r="W20" s="34">
        <f t="shared" si="1"/>
        <v>0</v>
      </c>
      <c r="X20" s="35">
        <f t="shared" si="2"/>
        <v>0</v>
      </c>
      <c r="Y20" s="35">
        <f t="shared" si="3"/>
        <v>0</v>
      </c>
      <c r="Z20" s="36">
        <f>(W20-V20)-AA20-AA21</f>
        <v>0</v>
      </c>
      <c r="AA20" s="36">
        <f t="shared" si="4"/>
        <v>0</v>
      </c>
      <c r="AB20" s="179">
        <f>SUM(Z20:Z21)</f>
        <v>0</v>
      </c>
      <c r="AC20" s="181">
        <f>SUM(AA20:AA21)</f>
        <v>0</v>
      </c>
    </row>
    <row r="21" spans="1:29" ht="15" customHeight="1" x14ac:dyDescent="0.15">
      <c r="A21" s="147"/>
      <c r="B21" s="220"/>
      <c r="C21" s="21"/>
      <c r="D21" s="26"/>
      <c r="E21" s="44"/>
      <c r="F21" s="26"/>
      <c r="G21" s="58"/>
      <c r="H21" s="47"/>
      <c r="I21" s="48"/>
      <c r="J21" s="49"/>
      <c r="K21" s="219"/>
      <c r="M21" s="198"/>
      <c r="N21" s="199"/>
      <c r="O21" s="10" t="str">
        <f>IF(AC20=0,"","休憩時間")</f>
        <v/>
      </c>
      <c r="P21" s="32" t="str">
        <f>IF(AND(AA20=0,AA21=0),"",IF(AND(AA20&gt;0,AA21=0,H20=0,J20=0),G20&amp;":"&amp;H20&amp;"0 ～ "&amp;I20&amp;":"&amp;J20&amp;"0",IF(AND(AA20&gt;0,AA21=0,H20&gt;0,J20&gt;0),G20&amp;":"&amp;H20&amp;" ～ "&amp;I20&amp;":"&amp;J20,IF(AND(AA20&gt;0,AA21&gt;0,H20=0,J20=0,H21=0,J21=0),G20&amp;":"&amp;H20&amp;"0～"&amp;I20&amp;":"&amp;J20&amp;"0、"&amp;G21&amp;":"&amp;H21&amp;"0～"&amp;I21&amp;":"&amp;J21&amp;"0",IF(AND(AA20&gt;0,AA21&gt;0,H20&gt;0,J20&gt;0,H21&gt;0,J21&gt;0),G20&amp;":"&amp;H20&amp;"～"&amp;I20&amp;":"&amp;J20&amp;"、"&amp;G21&amp;":"&amp;H21&amp;"～"&amp;I21&amp;":"&amp;J21,IF(AND(AA20&gt;0,AA21&gt;0,H20&gt;0,J20&gt;0,H21=0,J21=0),G20&amp;":"&amp;H20&amp;"～"&amp;I20&amp;":"&amp;J20&amp;"、"&amp;G21&amp;":"&amp;H21&amp;"0～"&amp;I21&amp;":"&amp;J21&amp;"0",IF(AND(AA20&gt;0,AA21&gt;0,H20=0,J20=0,H21&gt;0,J21&gt;0),G20&amp;":"&amp;H20&amp;"0～"&amp;I20&amp;":"&amp;J20&amp;"0、"&amp;G21&amp;":"&amp;H21&amp;"～"&amp;I21&amp;":"&amp;J21)))))))</f>
        <v/>
      </c>
      <c r="Q21" s="173"/>
      <c r="R21" s="95"/>
      <c r="S21" s="178"/>
      <c r="V21" s="37">
        <f t="shared" si="0"/>
        <v>0</v>
      </c>
      <c r="W21" s="38">
        <f t="shared" si="1"/>
        <v>0</v>
      </c>
      <c r="X21" s="39">
        <f t="shared" si="2"/>
        <v>0</v>
      </c>
      <c r="Y21" s="39">
        <f t="shared" si="3"/>
        <v>0</v>
      </c>
      <c r="Z21" s="40">
        <f>(W21-V21)</f>
        <v>0</v>
      </c>
      <c r="AA21" s="40">
        <f t="shared" si="4"/>
        <v>0</v>
      </c>
      <c r="AB21" s="180"/>
      <c r="AC21" s="182"/>
    </row>
    <row r="22" spans="1:29" ht="15" customHeight="1" x14ac:dyDescent="0.15">
      <c r="A22" s="193">
        <v>9</v>
      </c>
      <c r="B22" s="220" t="s">
        <v>33</v>
      </c>
      <c r="C22" s="20"/>
      <c r="D22" s="25"/>
      <c r="E22" s="43"/>
      <c r="F22" s="56"/>
      <c r="G22" s="28"/>
      <c r="H22" s="23"/>
      <c r="I22" s="46"/>
      <c r="J22" s="29"/>
      <c r="K22" s="218"/>
      <c r="M22" s="196">
        <f>IF(A22=0,"",A22)</f>
        <v>9</v>
      </c>
      <c r="N22" s="197" t="str">
        <f>IF(B22=0,"",B22)</f>
        <v>水</v>
      </c>
      <c r="O22" s="169" t="str">
        <f>IF(AND(Z22=0,Z23=0),"時　　　分　～　　時　　　分",IF(AND(Z22&gt;0,Z23=0,D22=0,F22=0),C22&amp;"時"&amp;D22&amp;"0分 ～ "&amp;E22&amp;"時"&amp;F22&amp;"0分",IF(AND(Z22&gt;0,Z23=0,D22&gt;0,F22&gt;0),C22&amp;"時"&amp;D22&amp;"分 ～ "&amp;E22&amp;"時"&amp;F22&amp;"分",IF(AND(Z22&gt;0,Z23&gt;0,D22=0,F22=0,D23=0,F23=0),C22&amp;"時"&amp;D22&amp;"0分～"&amp;E22&amp;"時"&amp;F22&amp;"0分、"&amp;C23&amp;"時"&amp;D23&amp;"0分～"&amp;E23&amp;"時"&amp;F23&amp;"0分",IF(AND(Z22&gt;0,Z23&gt;0,D22&gt;0,F22&gt;0,D23&gt;0,F23&gt;0),C22&amp;"時"&amp;D22&amp;"分～"&amp;E22&amp;"時"&amp;F22&amp;"分、"&amp;C23&amp;"時"&amp;D23&amp;"分～"&amp;E23&amp;"時"&amp;F23&amp;"分",IF(AND(Z22&gt;0,Z23&gt;0,D22&gt;0,F22&gt;0,D23=0,F23=0),C22&amp;"時"&amp;D22&amp;"分～"&amp;E22&amp;"時"&amp;F22&amp;"分、"&amp;C23&amp;"時"&amp;D23&amp;"0分～"&amp;E23&amp;"時"&amp;F23&amp;"0分",IF(AND(Z22&gt;0,Z23&gt;0,D22=0,F22=0,D23&gt;0,F23&gt;0),C22&amp;"時"&amp;D22&amp;"0分～"&amp;E22&amp;"時"&amp;F22&amp;"0分、"&amp;C23&amp;"時"&amp;D23&amp;"分～"&amp;E23&amp;"時"&amp;F23&amp;"分")))))))</f>
        <v>時　　　分　～　　時　　　分</v>
      </c>
      <c r="P22" s="170"/>
      <c r="Q22" s="200" t="str">
        <f>IF(AB22=0,"",IF(AB22&gt;8,"入力ミス",AB22))</f>
        <v/>
      </c>
      <c r="R22" s="96"/>
      <c r="S22" s="203" t="str">
        <f>IF(K22=0,"",K22)</f>
        <v/>
      </c>
      <c r="V22" s="33">
        <f t="shared" si="0"/>
        <v>0</v>
      </c>
      <c r="W22" s="34">
        <f t="shared" si="1"/>
        <v>0</v>
      </c>
      <c r="X22" s="35">
        <f t="shared" si="2"/>
        <v>0</v>
      </c>
      <c r="Y22" s="35">
        <f t="shared" si="3"/>
        <v>0</v>
      </c>
      <c r="Z22" s="36">
        <f>(W22-V22)-AA22-AA23</f>
        <v>0</v>
      </c>
      <c r="AA22" s="36">
        <f t="shared" si="4"/>
        <v>0</v>
      </c>
      <c r="AB22" s="179">
        <f>SUM(Z22:Z23)</f>
        <v>0</v>
      </c>
      <c r="AC22" s="181">
        <f>SUM(AA22:AA23)</f>
        <v>0</v>
      </c>
    </row>
    <row r="23" spans="1:29" ht="15" customHeight="1" x14ac:dyDescent="0.15">
      <c r="A23" s="147"/>
      <c r="B23" s="220"/>
      <c r="C23" s="21"/>
      <c r="D23" s="26"/>
      <c r="E23" s="44"/>
      <c r="F23" s="26"/>
      <c r="G23" s="58"/>
      <c r="H23" s="47"/>
      <c r="I23" s="48"/>
      <c r="J23" s="49"/>
      <c r="K23" s="219"/>
      <c r="M23" s="155"/>
      <c r="N23" s="157"/>
      <c r="O23" s="10" t="str">
        <f>IF(AC22=0,"","休憩時間")</f>
        <v/>
      </c>
      <c r="P23" s="9" t="str">
        <f>IF(AND(AA22=0,AA23=0),"",IF(AND(AA22&gt;0,AA23=0,H22=0,J22=0),G22&amp;":"&amp;H22&amp;"0 ～ "&amp;I22&amp;":"&amp;J22&amp;"0",IF(AND(AA22&gt;0,AA23=0,H22&gt;0,J22&gt;0),G22&amp;":"&amp;H22&amp;" ～ "&amp;I22&amp;":"&amp;J22,IF(AND(AA22&gt;0,AA23&gt;0,H22=0,J22=0,H23=0,J23=0),G22&amp;":"&amp;H22&amp;"0～"&amp;I22&amp;":"&amp;J22&amp;"0、"&amp;G23&amp;":"&amp;H23&amp;"0～"&amp;I23&amp;":"&amp;J23&amp;"0",IF(AND(AA22&gt;0,AA23&gt;0,H22&gt;0,J22&gt;0,H23&gt;0,J23&gt;0),G22&amp;":"&amp;H22&amp;"～"&amp;I22&amp;":"&amp;J22&amp;"、"&amp;G23&amp;":"&amp;H23&amp;"～"&amp;I23&amp;":"&amp;J23,IF(AND(AA22&gt;0,AA23&gt;0,H22&gt;0,J22&gt;0,H23=0,J23=0),G22&amp;":"&amp;H22&amp;"～"&amp;I22&amp;":"&amp;J22&amp;"、"&amp;G23&amp;":"&amp;H23&amp;"0～"&amp;I23&amp;":"&amp;J23&amp;"0",IF(AND(AA22&gt;0,AA23&gt;0,H22=0,J22=0,H23&gt;0,J23&gt;0),G22&amp;":"&amp;H22&amp;"0～"&amp;I22&amp;":"&amp;J22&amp;"0、"&amp;G23&amp;":"&amp;H23&amp;"～"&amp;I23&amp;":"&amp;J23)))))))</f>
        <v/>
      </c>
      <c r="Q23" s="173"/>
      <c r="R23" s="95"/>
      <c r="S23" s="178"/>
      <c r="V23" s="37">
        <f t="shared" si="0"/>
        <v>0</v>
      </c>
      <c r="W23" s="38">
        <f t="shared" si="1"/>
        <v>0</v>
      </c>
      <c r="X23" s="39">
        <f t="shared" si="2"/>
        <v>0</v>
      </c>
      <c r="Y23" s="39">
        <f t="shared" si="3"/>
        <v>0</v>
      </c>
      <c r="Z23" s="40">
        <f>(W23-V23)</f>
        <v>0</v>
      </c>
      <c r="AA23" s="40">
        <f t="shared" si="4"/>
        <v>0</v>
      </c>
      <c r="AB23" s="180"/>
      <c r="AC23" s="182"/>
    </row>
    <row r="24" spans="1:29" ht="15" customHeight="1" x14ac:dyDescent="0.15">
      <c r="A24" s="193">
        <v>10</v>
      </c>
      <c r="B24" s="220" t="s">
        <v>31</v>
      </c>
      <c r="C24" s="20"/>
      <c r="D24" s="25"/>
      <c r="E24" s="43"/>
      <c r="F24" s="56"/>
      <c r="G24" s="28"/>
      <c r="H24" s="23"/>
      <c r="I24" s="46"/>
      <c r="J24" s="29"/>
      <c r="K24" s="218"/>
      <c r="M24" s="198">
        <f>IF(A24=0,"",A24)</f>
        <v>10</v>
      </c>
      <c r="N24" s="199" t="str">
        <f>IF(B24=0,"",B24)</f>
        <v>木</v>
      </c>
      <c r="O24" s="169" t="str">
        <f>IF(AND(Z24=0,Z25=0),"時　　　分　～　　時　　　分",IF(AND(Z24&gt;0,Z25=0,D24=0,F24=0),C24&amp;"時"&amp;D24&amp;"0分 ～ "&amp;E24&amp;"時"&amp;F24&amp;"0分",IF(AND(Z24&gt;0,Z25=0,D24&gt;0,F24&gt;0),C24&amp;"時"&amp;D24&amp;"分 ～ "&amp;E24&amp;"時"&amp;F24&amp;"分",IF(AND(Z24&gt;0,Z25&gt;0,D24=0,F24=0,D25=0,F25=0),C24&amp;"時"&amp;D24&amp;"0分～"&amp;E24&amp;"時"&amp;F24&amp;"0分、"&amp;C25&amp;"時"&amp;D25&amp;"0分～"&amp;E25&amp;"時"&amp;F25&amp;"0分",IF(AND(Z24&gt;0,Z25&gt;0,D24&gt;0,F24&gt;0,D25&gt;0,F25&gt;0),C24&amp;"時"&amp;D24&amp;"分～"&amp;E24&amp;"時"&amp;F24&amp;"分、"&amp;C25&amp;"時"&amp;D25&amp;"分～"&amp;E25&amp;"時"&amp;F25&amp;"分",IF(AND(Z24&gt;0,Z25&gt;0,D24&gt;0,F24&gt;0,D25=0,F25=0),C24&amp;"時"&amp;D24&amp;"分～"&amp;E24&amp;"時"&amp;F24&amp;"分、"&amp;C25&amp;"時"&amp;D25&amp;"0分～"&amp;E25&amp;"時"&amp;F25&amp;"0分",IF(AND(Z24&gt;0,Z25&gt;0,D24=0,F24=0,D25&gt;0,F25&gt;0),C24&amp;"時"&amp;D24&amp;"0分～"&amp;E24&amp;"時"&amp;F24&amp;"0分、"&amp;C25&amp;"時"&amp;D25&amp;"分～"&amp;E25&amp;"時"&amp;F25&amp;"分")))))))</f>
        <v>時　　　分　～　　時　　　分</v>
      </c>
      <c r="P24" s="170"/>
      <c r="Q24" s="200" t="str">
        <f>IF(AB24=0,"",IF(AB24&gt;8,"入力ミス",AB24))</f>
        <v/>
      </c>
      <c r="R24" s="96"/>
      <c r="S24" s="203" t="str">
        <f>IF(K24=0,"",K24)</f>
        <v/>
      </c>
      <c r="V24" s="33">
        <f t="shared" si="0"/>
        <v>0</v>
      </c>
      <c r="W24" s="34">
        <f t="shared" si="1"/>
        <v>0</v>
      </c>
      <c r="X24" s="35">
        <f t="shared" si="2"/>
        <v>0</v>
      </c>
      <c r="Y24" s="35">
        <f t="shared" si="3"/>
        <v>0</v>
      </c>
      <c r="Z24" s="36">
        <f>(W24-V24)-AA24-AA25</f>
        <v>0</v>
      </c>
      <c r="AA24" s="36">
        <f t="shared" si="4"/>
        <v>0</v>
      </c>
      <c r="AB24" s="179">
        <f>SUM(Z24:Z25)</f>
        <v>0</v>
      </c>
      <c r="AC24" s="181">
        <f>SUM(AA24:AA25)</f>
        <v>0</v>
      </c>
    </row>
    <row r="25" spans="1:29" ht="15" customHeight="1" x14ac:dyDescent="0.15">
      <c r="A25" s="147"/>
      <c r="B25" s="220"/>
      <c r="C25" s="21"/>
      <c r="D25" s="26"/>
      <c r="E25" s="44"/>
      <c r="F25" s="26"/>
      <c r="G25" s="58"/>
      <c r="H25" s="47"/>
      <c r="I25" s="48"/>
      <c r="J25" s="49"/>
      <c r="K25" s="219"/>
      <c r="M25" s="198"/>
      <c r="N25" s="199"/>
      <c r="O25" s="10" t="str">
        <f>IF(AC24=0,"","休憩時間")</f>
        <v/>
      </c>
      <c r="P25" s="32" t="str">
        <f>IF(AND(AA24=0,AA25=0),"",IF(AND(AA24&gt;0,AA25=0,H24=0,J24=0),G24&amp;":"&amp;H24&amp;"0 ～ "&amp;I24&amp;":"&amp;J24&amp;"0",IF(AND(AA24&gt;0,AA25=0,H24&gt;0,J24&gt;0),G24&amp;":"&amp;H24&amp;" ～ "&amp;I24&amp;":"&amp;J24,IF(AND(AA24&gt;0,AA25&gt;0,H24=0,J24=0,H25=0,J25=0),G24&amp;":"&amp;H24&amp;"0～"&amp;I24&amp;":"&amp;J24&amp;"0、"&amp;G25&amp;":"&amp;H25&amp;"0～"&amp;I25&amp;":"&amp;J25&amp;"0",IF(AND(AA24&gt;0,AA25&gt;0,H24&gt;0,J24&gt;0,H25&gt;0,J25&gt;0),G24&amp;":"&amp;H24&amp;"～"&amp;I24&amp;":"&amp;J24&amp;"、"&amp;G25&amp;":"&amp;H25&amp;"～"&amp;I25&amp;":"&amp;J25,IF(AND(AA24&gt;0,AA25&gt;0,H24&gt;0,J24&gt;0,H25=0,J25=0),G24&amp;":"&amp;H24&amp;"～"&amp;I24&amp;":"&amp;J24&amp;"、"&amp;G25&amp;":"&amp;H25&amp;"0～"&amp;I25&amp;":"&amp;J25&amp;"0",IF(AND(AA24&gt;0,AA25&gt;0,H24=0,J24=0,H25&gt;0,J25&gt;0),G24&amp;":"&amp;H24&amp;"0～"&amp;I24&amp;":"&amp;J24&amp;"0、"&amp;G25&amp;":"&amp;H25&amp;"～"&amp;I25&amp;":"&amp;J25)))))))</f>
        <v/>
      </c>
      <c r="Q25" s="173"/>
      <c r="R25" s="95"/>
      <c r="S25" s="178"/>
      <c r="V25" s="37">
        <f t="shared" si="0"/>
        <v>0</v>
      </c>
      <c r="W25" s="38">
        <f t="shared" si="1"/>
        <v>0</v>
      </c>
      <c r="X25" s="39">
        <f t="shared" si="2"/>
        <v>0</v>
      </c>
      <c r="Y25" s="39">
        <f t="shared" si="3"/>
        <v>0</v>
      </c>
      <c r="Z25" s="40">
        <f>(W25-V25)</f>
        <v>0</v>
      </c>
      <c r="AA25" s="40">
        <f t="shared" si="4"/>
        <v>0</v>
      </c>
      <c r="AB25" s="180"/>
      <c r="AC25" s="182"/>
    </row>
    <row r="26" spans="1:29" ht="15" customHeight="1" x14ac:dyDescent="0.15">
      <c r="A26" s="193">
        <v>11</v>
      </c>
      <c r="B26" s="220" t="s">
        <v>29</v>
      </c>
      <c r="C26" s="20"/>
      <c r="D26" s="25"/>
      <c r="E26" s="43"/>
      <c r="F26" s="56"/>
      <c r="G26" s="28"/>
      <c r="H26" s="23"/>
      <c r="I26" s="46"/>
      <c r="J26" s="29"/>
      <c r="K26" s="218"/>
      <c r="M26" s="196">
        <f>IF(A26=0,"",A26)</f>
        <v>11</v>
      </c>
      <c r="N26" s="197" t="str">
        <f>IF(B26=0,"",B26)</f>
        <v>金</v>
      </c>
      <c r="O26" s="169" t="str">
        <f>IF(AND(Z26=0,Z27=0),"時　　　分　～　　時　　　分",IF(AND(Z26&gt;0,Z27=0,D26=0,F26=0),C26&amp;"時"&amp;D26&amp;"0分 ～ "&amp;E26&amp;"時"&amp;F26&amp;"0分",IF(AND(Z26&gt;0,Z27=0,D26&gt;0,F26&gt;0),C26&amp;"時"&amp;D26&amp;"分 ～ "&amp;E26&amp;"時"&amp;F26&amp;"分",IF(AND(Z26&gt;0,Z27&gt;0,D26=0,F26=0,D27=0,F27=0),C26&amp;"時"&amp;D26&amp;"0分～"&amp;E26&amp;"時"&amp;F26&amp;"0分、"&amp;C27&amp;"時"&amp;D27&amp;"0分～"&amp;E27&amp;"時"&amp;F27&amp;"0分",IF(AND(Z26&gt;0,Z27&gt;0,D26&gt;0,F26&gt;0,D27&gt;0,F27&gt;0),C26&amp;"時"&amp;D26&amp;"分～"&amp;E26&amp;"時"&amp;F26&amp;"分、"&amp;C27&amp;"時"&amp;D27&amp;"分～"&amp;E27&amp;"時"&amp;F27&amp;"分",IF(AND(Z26&gt;0,Z27&gt;0,D26&gt;0,F26&gt;0,D27=0,F27=0),C26&amp;"時"&amp;D26&amp;"分～"&amp;E26&amp;"時"&amp;F26&amp;"分、"&amp;C27&amp;"時"&amp;D27&amp;"0分～"&amp;E27&amp;"時"&amp;F27&amp;"0分",IF(AND(Z26&gt;0,Z27&gt;0,D26=0,F26=0,D27&gt;0,F27&gt;0),C26&amp;"時"&amp;D26&amp;"0分～"&amp;E26&amp;"時"&amp;F26&amp;"0分、"&amp;C27&amp;"時"&amp;D27&amp;"分～"&amp;E27&amp;"時"&amp;F27&amp;"分")))))))</f>
        <v>時　　　分　～　　時　　　分</v>
      </c>
      <c r="P26" s="170"/>
      <c r="Q26" s="200" t="str">
        <f>IF(AB26=0,"",IF(AB26&gt;8,"入力ミス",AB26))</f>
        <v/>
      </c>
      <c r="R26" s="96"/>
      <c r="S26" s="203" t="str">
        <f>IF(K26=0,"",K26)</f>
        <v/>
      </c>
      <c r="V26" s="33">
        <f t="shared" si="0"/>
        <v>0</v>
      </c>
      <c r="W26" s="34">
        <f t="shared" si="1"/>
        <v>0</v>
      </c>
      <c r="X26" s="35">
        <f t="shared" si="2"/>
        <v>0</v>
      </c>
      <c r="Y26" s="35">
        <f t="shared" si="3"/>
        <v>0</v>
      </c>
      <c r="Z26" s="36">
        <f>(W26-V26)-AA26-AA27</f>
        <v>0</v>
      </c>
      <c r="AA26" s="36">
        <f t="shared" si="4"/>
        <v>0</v>
      </c>
      <c r="AB26" s="179">
        <f>SUM(Z26:Z27)</f>
        <v>0</v>
      </c>
      <c r="AC26" s="181">
        <f>SUM(AA26:AA27)</f>
        <v>0</v>
      </c>
    </row>
    <row r="27" spans="1:29" ht="15" customHeight="1" x14ac:dyDescent="0.15">
      <c r="A27" s="147"/>
      <c r="B27" s="220"/>
      <c r="C27" s="21"/>
      <c r="D27" s="26"/>
      <c r="E27" s="44"/>
      <c r="F27" s="26"/>
      <c r="G27" s="58"/>
      <c r="H27" s="47"/>
      <c r="I27" s="48"/>
      <c r="J27" s="49"/>
      <c r="K27" s="219"/>
      <c r="M27" s="155"/>
      <c r="N27" s="157"/>
      <c r="O27" s="10" t="str">
        <f>IF(AC26=0,"","休憩時間")</f>
        <v/>
      </c>
      <c r="P27" s="32" t="str">
        <f>IF(AND(AA26=0,AA27=0),"",IF(AND(AA26&gt;0,AA27=0,H26=0,J26=0),G26&amp;":"&amp;H26&amp;"0 ～ "&amp;I26&amp;":"&amp;J26&amp;"0",IF(AND(AA26&gt;0,AA27=0,H26&gt;0,J26&gt;0),G26&amp;":"&amp;H26&amp;" ～ "&amp;I26&amp;":"&amp;J26,IF(AND(AA26&gt;0,AA27&gt;0,H26=0,J26=0,H27=0,J27=0),G26&amp;":"&amp;H26&amp;"0～"&amp;I26&amp;":"&amp;J26&amp;"0、"&amp;G27&amp;":"&amp;H27&amp;"0～"&amp;I27&amp;":"&amp;J27&amp;"0",IF(AND(AA26&gt;0,AA27&gt;0,H26&gt;0,J26&gt;0,H27&gt;0,J27&gt;0),G26&amp;":"&amp;H26&amp;"～"&amp;I26&amp;":"&amp;J26&amp;"、"&amp;G27&amp;":"&amp;H27&amp;"～"&amp;I27&amp;":"&amp;J27,IF(AND(AA26&gt;0,AA27&gt;0,H26&gt;0,J26&gt;0,H27=0,J27=0),G26&amp;":"&amp;H26&amp;"～"&amp;I26&amp;":"&amp;J26&amp;"、"&amp;G27&amp;":"&amp;H27&amp;"0～"&amp;I27&amp;":"&amp;J27&amp;"0",IF(AND(AA26&gt;0,AA27&gt;0,H26=0,J26=0,H27&gt;0,J27&gt;0),G26&amp;":"&amp;H26&amp;"0～"&amp;I26&amp;":"&amp;J26&amp;"0、"&amp;G27&amp;":"&amp;H27&amp;"～"&amp;I27&amp;":"&amp;J27)))))))</f>
        <v/>
      </c>
      <c r="Q27" s="173"/>
      <c r="R27" s="95"/>
      <c r="S27" s="178"/>
      <c r="V27" s="37">
        <f t="shared" si="0"/>
        <v>0</v>
      </c>
      <c r="W27" s="38">
        <f t="shared" si="1"/>
        <v>0</v>
      </c>
      <c r="X27" s="39">
        <f t="shared" si="2"/>
        <v>0</v>
      </c>
      <c r="Y27" s="39">
        <f t="shared" si="3"/>
        <v>0</v>
      </c>
      <c r="Z27" s="40">
        <f>(W27-V27)</f>
        <v>0</v>
      </c>
      <c r="AA27" s="40">
        <f t="shared" si="4"/>
        <v>0</v>
      </c>
      <c r="AB27" s="180"/>
      <c r="AC27" s="182"/>
    </row>
    <row r="28" spans="1:29" ht="15" customHeight="1" x14ac:dyDescent="0.15">
      <c r="A28" s="193">
        <v>14</v>
      </c>
      <c r="B28" s="220" t="s">
        <v>30</v>
      </c>
      <c r="C28" s="20"/>
      <c r="D28" s="25"/>
      <c r="E28" s="43"/>
      <c r="F28" s="56"/>
      <c r="G28" s="28"/>
      <c r="H28" s="23"/>
      <c r="I28" s="46"/>
      <c r="J28" s="29"/>
      <c r="K28" s="218"/>
      <c r="M28" s="196">
        <f>IF(A28=0,"",A28)</f>
        <v>14</v>
      </c>
      <c r="N28" s="197" t="str">
        <f>IF(B28=0,"",B28)</f>
        <v>月</v>
      </c>
      <c r="O28" s="169" t="str">
        <f>IF(AND(Z28=0,Z29=0),"時　　　分　～　　時　　　分",IF(AND(Z28&gt;0,Z29=0,D28=0,F28=0),C28&amp;"時"&amp;D28&amp;"0分 ～ "&amp;E28&amp;"時"&amp;F28&amp;"0分",IF(AND(Z28&gt;0,Z29=0,D28&gt;0,F28&gt;0),C28&amp;"時"&amp;D28&amp;"分 ～ "&amp;E28&amp;"時"&amp;F28&amp;"分",IF(AND(Z28&gt;0,Z29&gt;0,D28=0,F28=0,D29=0,F29=0),C28&amp;"時"&amp;D28&amp;"0分～"&amp;E28&amp;"時"&amp;F28&amp;"0分、"&amp;C29&amp;"時"&amp;D29&amp;"0分～"&amp;E29&amp;"時"&amp;F29&amp;"0分",IF(AND(Z28&gt;0,Z29&gt;0,D28&gt;0,F28&gt;0,D29&gt;0,F29&gt;0),C28&amp;"時"&amp;D28&amp;"分～"&amp;E28&amp;"時"&amp;F28&amp;"分、"&amp;C29&amp;"時"&amp;D29&amp;"分～"&amp;E29&amp;"時"&amp;F29&amp;"分",IF(AND(Z28&gt;0,Z29&gt;0,D28&gt;0,F28&gt;0,D29=0,F29=0),C28&amp;"時"&amp;D28&amp;"分～"&amp;E28&amp;"時"&amp;F28&amp;"分、"&amp;C29&amp;"時"&amp;D29&amp;"0分～"&amp;E29&amp;"時"&amp;F29&amp;"0分",IF(AND(Z28&gt;0,Z29&gt;0,D28=0,F28=0,D29&gt;0,F29&gt;0),C28&amp;"時"&amp;D28&amp;"0分～"&amp;E28&amp;"時"&amp;F28&amp;"0分、"&amp;C29&amp;"時"&amp;D29&amp;"分～"&amp;E29&amp;"時"&amp;F29&amp;"分")))))))</f>
        <v>時　　　分　～　　時　　　分</v>
      </c>
      <c r="P28" s="170"/>
      <c r="Q28" s="200" t="str">
        <f>IF(AB28=0,"",IF(AB28&gt;8,"入力ミス",AB28))</f>
        <v/>
      </c>
      <c r="R28" s="96"/>
      <c r="S28" s="203" t="str">
        <f>IF(K28=0,"",K28)</f>
        <v/>
      </c>
      <c r="V28" s="33">
        <f t="shared" si="0"/>
        <v>0</v>
      </c>
      <c r="W28" s="34">
        <f t="shared" si="1"/>
        <v>0</v>
      </c>
      <c r="X28" s="35">
        <f t="shared" si="2"/>
        <v>0</v>
      </c>
      <c r="Y28" s="35">
        <f t="shared" si="3"/>
        <v>0</v>
      </c>
      <c r="Z28" s="36">
        <f>(W28-V28)-AA28-AA29</f>
        <v>0</v>
      </c>
      <c r="AA28" s="36">
        <f t="shared" si="4"/>
        <v>0</v>
      </c>
      <c r="AB28" s="179">
        <f>SUM(Z28:Z29)</f>
        <v>0</v>
      </c>
      <c r="AC28" s="181">
        <f>SUM(AA28:AA29)</f>
        <v>0</v>
      </c>
    </row>
    <row r="29" spans="1:29" ht="15" customHeight="1" x14ac:dyDescent="0.15">
      <c r="A29" s="147"/>
      <c r="B29" s="220"/>
      <c r="C29" s="21"/>
      <c r="D29" s="26"/>
      <c r="E29" s="44"/>
      <c r="F29" s="26"/>
      <c r="G29" s="58"/>
      <c r="H29" s="47"/>
      <c r="I29" s="48"/>
      <c r="J29" s="49"/>
      <c r="K29" s="219"/>
      <c r="M29" s="155"/>
      <c r="N29" s="157"/>
      <c r="O29" s="10" t="str">
        <f>IF(AC28=0,"","休憩時間")</f>
        <v/>
      </c>
      <c r="P29" s="32" t="str">
        <f>IF(AND(AA28=0,AA29=0),"",IF(AND(AA28&gt;0,AA29=0,H28=0,J28=0),G28&amp;":"&amp;H28&amp;"0 ～ "&amp;I28&amp;":"&amp;J28&amp;"0",IF(AND(AA28&gt;0,AA29=0,H28&gt;0,J28&gt;0),G28&amp;":"&amp;H28&amp;" ～ "&amp;I28&amp;":"&amp;J28,IF(AND(AA28&gt;0,AA29&gt;0,H28=0,J28=0,H29=0,J29=0),G28&amp;":"&amp;H28&amp;"0～"&amp;I28&amp;":"&amp;J28&amp;"0、"&amp;G29&amp;":"&amp;H29&amp;"0～"&amp;I29&amp;":"&amp;J29&amp;"0",IF(AND(AA28&gt;0,AA29&gt;0,H28&gt;0,J28&gt;0,H29&gt;0,J29&gt;0),G28&amp;":"&amp;H28&amp;"～"&amp;I28&amp;":"&amp;J28&amp;"、"&amp;G29&amp;":"&amp;H29&amp;"～"&amp;I29&amp;":"&amp;J29,IF(AND(AA28&gt;0,AA29&gt;0,H28&gt;0,J28&gt;0,H29=0,J29=0),G28&amp;":"&amp;H28&amp;"～"&amp;I28&amp;":"&amp;J28&amp;"、"&amp;G29&amp;":"&amp;H29&amp;"0～"&amp;I29&amp;":"&amp;J29&amp;"0",IF(AND(AA28&gt;0,AA29&gt;0,H28=0,J28=0,H29&gt;0,J29&gt;0),G28&amp;":"&amp;H28&amp;"0～"&amp;I28&amp;":"&amp;J28&amp;"0、"&amp;G29&amp;":"&amp;H29&amp;"～"&amp;I29&amp;":"&amp;J29)))))))</f>
        <v/>
      </c>
      <c r="Q29" s="173"/>
      <c r="R29" s="95"/>
      <c r="S29" s="178"/>
      <c r="V29" s="37">
        <f t="shared" si="0"/>
        <v>0</v>
      </c>
      <c r="W29" s="38">
        <f t="shared" si="1"/>
        <v>0</v>
      </c>
      <c r="X29" s="39">
        <f t="shared" si="2"/>
        <v>0</v>
      </c>
      <c r="Y29" s="39">
        <f t="shared" si="3"/>
        <v>0</v>
      </c>
      <c r="Z29" s="40">
        <f>(W29-V29)</f>
        <v>0</v>
      </c>
      <c r="AA29" s="40">
        <f t="shared" si="4"/>
        <v>0</v>
      </c>
      <c r="AB29" s="180"/>
      <c r="AC29" s="182"/>
    </row>
    <row r="30" spans="1:29" ht="15" customHeight="1" x14ac:dyDescent="0.15">
      <c r="A30" s="193">
        <v>15</v>
      </c>
      <c r="B30" s="194" t="s">
        <v>17</v>
      </c>
      <c r="C30" s="20"/>
      <c r="D30" s="25"/>
      <c r="E30" s="43"/>
      <c r="F30" s="56"/>
      <c r="G30" s="28"/>
      <c r="H30" s="23"/>
      <c r="I30" s="46"/>
      <c r="J30" s="29"/>
      <c r="K30" s="218"/>
      <c r="M30" s="196">
        <f>IF(A30=0,"",A30)</f>
        <v>15</v>
      </c>
      <c r="N30" s="197" t="str">
        <f>IF(B30=0,"",B30)</f>
        <v>火</v>
      </c>
      <c r="O30" s="169" t="str">
        <f>IF(AND(Z30=0,Z31=0),"時　　　分　～　　時　　　分",IF(AND(Z30&gt;0,Z31=0,D30=0,F30=0),C30&amp;"時"&amp;D30&amp;"0分 ～ "&amp;E30&amp;"時"&amp;F30&amp;"0分",IF(AND(Z30&gt;0,Z31=0,D30&gt;0,F30&gt;0),C30&amp;"時"&amp;D30&amp;"分 ～ "&amp;E30&amp;"時"&amp;F30&amp;"分",IF(AND(Z30&gt;0,Z31&gt;0,D30=0,F30=0,D31=0,F31=0),C30&amp;"時"&amp;D30&amp;"0分～"&amp;E30&amp;"時"&amp;F30&amp;"0分、"&amp;C31&amp;"時"&amp;D31&amp;"0分～"&amp;E31&amp;"時"&amp;F31&amp;"0分",IF(AND(Z30&gt;0,Z31&gt;0,D30&gt;0,F30&gt;0,D31&gt;0,F31&gt;0),C30&amp;"時"&amp;D30&amp;"分～"&amp;E30&amp;"時"&amp;F30&amp;"分、"&amp;C31&amp;"時"&amp;D31&amp;"分～"&amp;E31&amp;"時"&amp;F31&amp;"分",IF(AND(Z30&gt;0,Z31&gt;0,D30&gt;0,F30&gt;0,D31=0,F31=0),C30&amp;"時"&amp;D30&amp;"分～"&amp;E30&amp;"時"&amp;F30&amp;"分、"&amp;C31&amp;"時"&amp;D31&amp;"0分～"&amp;E31&amp;"時"&amp;F31&amp;"0分",IF(AND(Z30&gt;0,Z31&gt;0,D30=0,F30=0,D31&gt;0,F31&gt;0),C30&amp;"時"&amp;D30&amp;"0分～"&amp;E30&amp;"時"&amp;F30&amp;"0分、"&amp;C31&amp;"時"&amp;D31&amp;"分～"&amp;E31&amp;"時"&amp;F31&amp;"分")))))))</f>
        <v>時　　　分　～　　時　　　分</v>
      </c>
      <c r="P30" s="170"/>
      <c r="Q30" s="200" t="str">
        <f>IF(AB30=0,"",IF(AB30&gt;8,"入力ミス",AB30))</f>
        <v/>
      </c>
      <c r="R30" s="96"/>
      <c r="S30" s="203" t="str">
        <f>IF(K30=0,"",K30)</f>
        <v/>
      </c>
      <c r="V30" s="33">
        <f t="shared" si="0"/>
        <v>0</v>
      </c>
      <c r="W30" s="34">
        <f t="shared" si="1"/>
        <v>0</v>
      </c>
      <c r="X30" s="35">
        <f t="shared" si="2"/>
        <v>0</v>
      </c>
      <c r="Y30" s="35">
        <f t="shared" si="3"/>
        <v>0</v>
      </c>
      <c r="Z30" s="36">
        <f>(W30-V30)-AA30-AA31</f>
        <v>0</v>
      </c>
      <c r="AA30" s="36">
        <f t="shared" si="4"/>
        <v>0</v>
      </c>
      <c r="AB30" s="179">
        <f>SUM(Z30:Z31)</f>
        <v>0</v>
      </c>
      <c r="AC30" s="181">
        <f>SUM(AA30:AA31)</f>
        <v>0</v>
      </c>
    </row>
    <row r="31" spans="1:29" ht="15" customHeight="1" x14ac:dyDescent="0.15">
      <c r="A31" s="147"/>
      <c r="B31" s="195"/>
      <c r="C31" s="21"/>
      <c r="D31" s="26"/>
      <c r="E31" s="44"/>
      <c r="F31" s="26"/>
      <c r="G31" s="58"/>
      <c r="H31" s="47"/>
      <c r="I31" s="48"/>
      <c r="J31" s="49"/>
      <c r="K31" s="219"/>
      <c r="M31" s="155"/>
      <c r="N31" s="157"/>
      <c r="O31" s="10" t="str">
        <f>IF(AC30=0,"","休憩時間")</f>
        <v/>
      </c>
      <c r="P31" s="32" t="str">
        <f>IF(AND(AA30=0,AA31=0),"",IF(AND(AA30&gt;0,AA31=0,H30=0,J30=0),G30&amp;":"&amp;H30&amp;"0 ～ "&amp;I30&amp;":"&amp;J30&amp;"0",IF(AND(AA30&gt;0,AA31=0,H30&gt;0,J30&gt;0),G30&amp;":"&amp;H30&amp;" ～ "&amp;I30&amp;":"&amp;J30,IF(AND(AA30&gt;0,AA31&gt;0,H30=0,J30=0,H31=0,J31=0),G30&amp;":"&amp;H30&amp;"0～"&amp;I30&amp;":"&amp;J30&amp;"0、"&amp;G31&amp;":"&amp;H31&amp;"0～"&amp;I31&amp;":"&amp;J31&amp;"0",IF(AND(AA30&gt;0,AA31&gt;0,H30&gt;0,J30&gt;0,H31&gt;0,J31&gt;0),G30&amp;":"&amp;H30&amp;"～"&amp;I30&amp;":"&amp;J30&amp;"、"&amp;G31&amp;":"&amp;H31&amp;"～"&amp;I31&amp;":"&amp;J31,IF(AND(AA30&gt;0,AA31&gt;0,H30&gt;0,J30&gt;0,H31=0,J31=0),G30&amp;":"&amp;H30&amp;"～"&amp;I30&amp;":"&amp;J30&amp;"、"&amp;G31&amp;":"&amp;H31&amp;"0～"&amp;I31&amp;":"&amp;J31&amp;"0",IF(AND(AA30&gt;0,AA31&gt;0,H30=0,J30=0,H31&gt;0,J31&gt;0),G30&amp;":"&amp;H30&amp;"0～"&amp;I30&amp;":"&amp;J30&amp;"0、"&amp;G31&amp;":"&amp;H31&amp;"～"&amp;I31&amp;":"&amp;J31)))))))</f>
        <v/>
      </c>
      <c r="Q31" s="173"/>
      <c r="R31" s="95"/>
      <c r="S31" s="178"/>
      <c r="V31" s="37">
        <f t="shared" si="0"/>
        <v>0</v>
      </c>
      <c r="W31" s="38">
        <f t="shared" si="1"/>
        <v>0</v>
      </c>
      <c r="X31" s="39">
        <f t="shared" si="2"/>
        <v>0</v>
      </c>
      <c r="Y31" s="39">
        <f t="shared" si="3"/>
        <v>0</v>
      </c>
      <c r="Z31" s="40">
        <f>(W31-V31)</f>
        <v>0</v>
      </c>
      <c r="AA31" s="40">
        <f t="shared" si="4"/>
        <v>0</v>
      </c>
      <c r="AB31" s="180"/>
      <c r="AC31" s="182"/>
    </row>
    <row r="32" spans="1:29" ht="15" customHeight="1" x14ac:dyDescent="0.15">
      <c r="A32" s="193">
        <v>16</v>
      </c>
      <c r="B32" s="194" t="s">
        <v>15</v>
      </c>
      <c r="C32" s="20"/>
      <c r="D32" s="25"/>
      <c r="E32" s="43"/>
      <c r="F32" s="56"/>
      <c r="G32" s="28"/>
      <c r="H32" s="23"/>
      <c r="I32" s="46"/>
      <c r="J32" s="29"/>
      <c r="K32" s="218"/>
      <c r="M32" s="196">
        <f>IF(A32=0,"",A32)</f>
        <v>16</v>
      </c>
      <c r="N32" s="197" t="str">
        <f>IF(B32=0,"",B32)</f>
        <v>水</v>
      </c>
      <c r="O32" s="169" t="str">
        <f>IF(AND(Z32=0,Z33=0),"時　　　分　～　　時　　　分",IF(AND(Z32&gt;0,Z33=0,D32=0,F32=0),C32&amp;"時"&amp;D32&amp;"0分 ～ "&amp;E32&amp;"時"&amp;F32&amp;"0分",IF(AND(Z32&gt;0,Z33=0,D32&gt;0,F32&gt;0),C32&amp;"時"&amp;D32&amp;"分 ～ "&amp;E32&amp;"時"&amp;F32&amp;"分",IF(AND(Z32&gt;0,Z33&gt;0,D32=0,F32=0,D33=0,F33=0),C32&amp;"時"&amp;D32&amp;"0分～"&amp;E32&amp;"時"&amp;F32&amp;"0分、"&amp;C33&amp;"時"&amp;D33&amp;"0分～"&amp;E33&amp;"時"&amp;F33&amp;"0分",IF(AND(Z32&gt;0,Z33&gt;0,D32&gt;0,F32&gt;0,D33&gt;0,F33&gt;0),C32&amp;"時"&amp;D32&amp;"分～"&amp;E32&amp;"時"&amp;F32&amp;"分、"&amp;C33&amp;"時"&amp;D33&amp;"分～"&amp;E33&amp;"時"&amp;F33&amp;"分",IF(AND(Z32&gt;0,Z33&gt;0,D32&gt;0,F32&gt;0,D33=0,F33=0),C32&amp;"時"&amp;D32&amp;"分～"&amp;E32&amp;"時"&amp;F32&amp;"分、"&amp;C33&amp;"時"&amp;D33&amp;"0分～"&amp;E33&amp;"時"&amp;F33&amp;"0分",IF(AND(Z32&gt;0,Z33&gt;0,D32=0,F32=0,D33&gt;0,F33&gt;0),C32&amp;"時"&amp;D32&amp;"0分～"&amp;E32&amp;"時"&amp;F32&amp;"0分、"&amp;C33&amp;"時"&amp;D33&amp;"分～"&amp;E33&amp;"時"&amp;F33&amp;"分")))))))</f>
        <v>時　　　分　～　　時　　　分</v>
      </c>
      <c r="P32" s="170"/>
      <c r="Q32" s="200" t="str">
        <f>IF(AB32=0,"",IF(AB32&gt;8,"入力ミス",AB32))</f>
        <v/>
      </c>
      <c r="R32" s="96"/>
      <c r="S32" s="203" t="str">
        <f>IF(K32=0,"",K32)</f>
        <v/>
      </c>
      <c r="V32" s="33">
        <f t="shared" si="0"/>
        <v>0</v>
      </c>
      <c r="W32" s="34">
        <f t="shared" si="1"/>
        <v>0</v>
      </c>
      <c r="X32" s="35">
        <f t="shared" si="2"/>
        <v>0</v>
      </c>
      <c r="Y32" s="35">
        <f t="shared" si="3"/>
        <v>0</v>
      </c>
      <c r="Z32" s="36">
        <f>(W32-V32)-AA32-AA33</f>
        <v>0</v>
      </c>
      <c r="AA32" s="36">
        <f t="shared" si="4"/>
        <v>0</v>
      </c>
      <c r="AB32" s="179">
        <f>SUM(Z32:Z33)</f>
        <v>0</v>
      </c>
      <c r="AC32" s="181">
        <f>SUM(AA32:AA33)</f>
        <v>0</v>
      </c>
    </row>
    <row r="33" spans="1:29" ht="15" customHeight="1" x14ac:dyDescent="0.15">
      <c r="A33" s="147"/>
      <c r="B33" s="195"/>
      <c r="C33" s="21"/>
      <c r="D33" s="26"/>
      <c r="E33" s="44"/>
      <c r="F33" s="26"/>
      <c r="G33" s="58"/>
      <c r="H33" s="47"/>
      <c r="I33" s="48"/>
      <c r="J33" s="49"/>
      <c r="K33" s="219"/>
      <c r="M33" s="155"/>
      <c r="N33" s="157"/>
      <c r="O33" s="10" t="str">
        <f>IF(AC32=0,"","休憩時間")</f>
        <v/>
      </c>
      <c r="P33" s="9" t="str">
        <f>IF(AND(AA32=0,AA33=0),"",IF(AND(AA32&gt;0,AA33=0,H32=0,J32=0),G32&amp;":"&amp;H32&amp;"0 ～ "&amp;I32&amp;":"&amp;J32&amp;"0",IF(AND(AA32&gt;0,AA33=0,H32&gt;0,J32&gt;0),G32&amp;":"&amp;H32&amp;" ～ "&amp;I32&amp;":"&amp;J32,IF(AND(AA32&gt;0,AA33&gt;0,H32=0,J32=0,H33=0,J33=0),G32&amp;":"&amp;H32&amp;"0～"&amp;I32&amp;":"&amp;J32&amp;"0、"&amp;G33&amp;":"&amp;H33&amp;"0～"&amp;I33&amp;":"&amp;J33&amp;"0",IF(AND(AA32&gt;0,AA33&gt;0,H32&gt;0,J32&gt;0,H33&gt;0,J33&gt;0),G32&amp;":"&amp;H32&amp;"～"&amp;I32&amp;":"&amp;J32&amp;"、"&amp;G33&amp;":"&amp;H33&amp;"～"&amp;I33&amp;":"&amp;J33,IF(AND(AA32&gt;0,AA33&gt;0,H32&gt;0,J32&gt;0,H33=0,J33=0),G32&amp;":"&amp;H32&amp;"～"&amp;I32&amp;":"&amp;J32&amp;"、"&amp;G33&amp;":"&amp;H33&amp;"0～"&amp;I33&amp;":"&amp;J33&amp;"0",IF(AND(AA32&gt;0,AA33&gt;0,H32=0,J32=0,H33&gt;0,J33&gt;0),G32&amp;":"&amp;H32&amp;"0～"&amp;I32&amp;":"&amp;J32&amp;"0、"&amp;G33&amp;":"&amp;H33&amp;"～"&amp;I33&amp;":"&amp;J33)))))))</f>
        <v/>
      </c>
      <c r="Q33" s="173"/>
      <c r="R33" s="95"/>
      <c r="S33" s="178"/>
      <c r="V33" s="37">
        <f t="shared" si="0"/>
        <v>0</v>
      </c>
      <c r="W33" s="38">
        <f t="shared" si="1"/>
        <v>0</v>
      </c>
      <c r="X33" s="39">
        <f t="shared" si="2"/>
        <v>0</v>
      </c>
      <c r="Y33" s="39">
        <f t="shared" si="3"/>
        <v>0</v>
      </c>
      <c r="Z33" s="40">
        <f>(W33-V33)</f>
        <v>0</v>
      </c>
      <c r="AA33" s="40">
        <f t="shared" si="4"/>
        <v>0</v>
      </c>
      <c r="AB33" s="180"/>
      <c r="AC33" s="182"/>
    </row>
    <row r="34" spans="1:29" ht="15" customHeight="1" x14ac:dyDescent="0.15">
      <c r="A34" s="193">
        <v>17</v>
      </c>
      <c r="B34" s="194" t="s">
        <v>31</v>
      </c>
      <c r="C34" s="20"/>
      <c r="D34" s="25"/>
      <c r="E34" s="43"/>
      <c r="F34" s="56"/>
      <c r="G34" s="28"/>
      <c r="H34" s="23"/>
      <c r="I34" s="46"/>
      <c r="J34" s="29"/>
      <c r="K34" s="218"/>
      <c r="M34" s="196">
        <f>IF(A34=0,"",A34)</f>
        <v>17</v>
      </c>
      <c r="N34" s="197" t="str">
        <f>IF(B34=0,"",B34)</f>
        <v>木</v>
      </c>
      <c r="O34" s="169" t="str">
        <f>IF(AND(Z34=0,Z35=0),"時　　　分　～　　時　　　分",IF(AND(Z34&gt;0,Z35=0,D34=0,F34=0),C34&amp;"時"&amp;D34&amp;"0分 ～ "&amp;E34&amp;"時"&amp;F34&amp;"0分",IF(AND(Z34&gt;0,Z35=0,D34&gt;0,F34&gt;0),C34&amp;"時"&amp;D34&amp;"分 ～ "&amp;E34&amp;"時"&amp;F34&amp;"分",IF(AND(Z34&gt;0,Z35&gt;0,D34=0,F34=0,D35=0,F35=0),C34&amp;"時"&amp;D34&amp;"0分～"&amp;E34&amp;"時"&amp;F34&amp;"0分、"&amp;C35&amp;"時"&amp;D35&amp;"0分～"&amp;E35&amp;"時"&amp;F35&amp;"0分",IF(AND(Z34&gt;0,Z35&gt;0,D34&gt;0,F34&gt;0,D35&gt;0,F35&gt;0),C34&amp;"時"&amp;D34&amp;"分～"&amp;E34&amp;"時"&amp;F34&amp;"分、"&amp;C35&amp;"時"&amp;D35&amp;"分～"&amp;E35&amp;"時"&amp;F35&amp;"分",IF(AND(Z34&gt;0,Z35&gt;0,D34&gt;0,F34&gt;0,D35=0,F35=0),C34&amp;"時"&amp;D34&amp;"分～"&amp;E34&amp;"時"&amp;F34&amp;"分、"&amp;C35&amp;"時"&amp;D35&amp;"0分～"&amp;E35&amp;"時"&amp;F35&amp;"0分",IF(AND(Z34&gt;0,Z35&gt;0,D34=0,F34=0,D35&gt;0,F35&gt;0),C34&amp;"時"&amp;D34&amp;"0分～"&amp;E34&amp;"時"&amp;F34&amp;"0分、"&amp;C35&amp;"時"&amp;D35&amp;"分～"&amp;E35&amp;"時"&amp;F35&amp;"分")))))))</f>
        <v>時　　　分　～　　時　　　分</v>
      </c>
      <c r="P34" s="170"/>
      <c r="Q34" s="200" t="str">
        <f>IF(AB34=0,"",IF(AB34&gt;8,"入力ミス",AB34))</f>
        <v/>
      </c>
      <c r="R34" s="96"/>
      <c r="S34" s="203" t="str">
        <f>IF(K34=0,"",K34)</f>
        <v/>
      </c>
      <c r="V34" s="33">
        <f t="shared" si="0"/>
        <v>0</v>
      </c>
      <c r="W34" s="34">
        <f t="shared" si="1"/>
        <v>0</v>
      </c>
      <c r="X34" s="35">
        <f t="shared" si="2"/>
        <v>0</v>
      </c>
      <c r="Y34" s="35">
        <f t="shared" si="3"/>
        <v>0</v>
      </c>
      <c r="Z34" s="36">
        <f>(W34-V34)-AA34-AA35</f>
        <v>0</v>
      </c>
      <c r="AA34" s="36">
        <f t="shared" si="4"/>
        <v>0</v>
      </c>
      <c r="AB34" s="179">
        <f>SUM(Z34:Z35)</f>
        <v>0</v>
      </c>
      <c r="AC34" s="181">
        <f>SUM(AA34:AA35)</f>
        <v>0</v>
      </c>
    </row>
    <row r="35" spans="1:29" ht="15" customHeight="1" x14ac:dyDescent="0.15">
      <c r="A35" s="147"/>
      <c r="B35" s="195"/>
      <c r="C35" s="21"/>
      <c r="D35" s="26"/>
      <c r="E35" s="44"/>
      <c r="F35" s="26"/>
      <c r="G35" s="58"/>
      <c r="H35" s="47"/>
      <c r="I35" s="48"/>
      <c r="J35" s="49"/>
      <c r="K35" s="219"/>
      <c r="M35" s="155"/>
      <c r="N35" s="157"/>
      <c r="O35" s="10" t="str">
        <f>IF(AC34=0,"","休憩時間")</f>
        <v/>
      </c>
      <c r="P35" s="32" t="str">
        <f>IF(AND(AA34=0,AA35=0),"",IF(AND(AA34&gt;0,AA35=0,H34=0,J34=0),G34&amp;":"&amp;H34&amp;"0 ～ "&amp;I34&amp;":"&amp;J34&amp;"0",IF(AND(AA34&gt;0,AA35=0,H34&gt;0,J34&gt;0),G34&amp;":"&amp;H34&amp;" ～ "&amp;I34&amp;":"&amp;J34,IF(AND(AA34&gt;0,AA35&gt;0,H34=0,J34=0,H35=0,J35=0),G34&amp;":"&amp;H34&amp;"0～"&amp;I34&amp;":"&amp;J34&amp;"0、"&amp;G35&amp;":"&amp;H35&amp;"0～"&amp;I35&amp;":"&amp;J35&amp;"0",IF(AND(AA34&gt;0,AA35&gt;0,H34&gt;0,J34&gt;0,H35&gt;0,J35&gt;0),G34&amp;":"&amp;H34&amp;"～"&amp;I34&amp;":"&amp;J34&amp;"、"&amp;G35&amp;":"&amp;H35&amp;"～"&amp;I35&amp;":"&amp;J35,IF(AND(AA34&gt;0,AA35&gt;0,H34&gt;0,J34&gt;0,H35=0,J35=0),G34&amp;":"&amp;H34&amp;"～"&amp;I34&amp;":"&amp;J34&amp;"、"&amp;G35&amp;":"&amp;H35&amp;"0～"&amp;I35&amp;":"&amp;J35&amp;"0",IF(AND(AA34&gt;0,AA35&gt;0,H34=0,J34=0,H35&gt;0,J35&gt;0),G34&amp;":"&amp;H34&amp;"0～"&amp;I34&amp;":"&amp;J34&amp;"0、"&amp;G35&amp;":"&amp;H35&amp;"～"&amp;I35&amp;":"&amp;J35)))))))</f>
        <v/>
      </c>
      <c r="Q35" s="173"/>
      <c r="R35" s="95"/>
      <c r="S35" s="178"/>
      <c r="V35" s="37">
        <f t="shared" si="0"/>
        <v>0</v>
      </c>
      <c r="W35" s="38">
        <f t="shared" si="1"/>
        <v>0</v>
      </c>
      <c r="X35" s="39">
        <f t="shared" si="2"/>
        <v>0</v>
      </c>
      <c r="Y35" s="39">
        <f t="shared" si="3"/>
        <v>0</v>
      </c>
      <c r="Z35" s="40">
        <f>(W35-V35)</f>
        <v>0</v>
      </c>
      <c r="AA35" s="40">
        <f t="shared" si="4"/>
        <v>0</v>
      </c>
      <c r="AB35" s="180"/>
      <c r="AC35" s="182"/>
    </row>
    <row r="36" spans="1:29" ht="15" customHeight="1" x14ac:dyDescent="0.15">
      <c r="A36" s="193">
        <v>18</v>
      </c>
      <c r="B36" s="194" t="s">
        <v>29</v>
      </c>
      <c r="C36" s="20"/>
      <c r="D36" s="25"/>
      <c r="E36" s="43"/>
      <c r="F36" s="56"/>
      <c r="G36" s="28"/>
      <c r="H36" s="23"/>
      <c r="I36" s="46"/>
      <c r="J36" s="29"/>
      <c r="K36" s="218"/>
      <c r="M36" s="196">
        <f>IF(A36=0,"",A36)</f>
        <v>18</v>
      </c>
      <c r="N36" s="197" t="str">
        <f>IF(B36=0,"",B36)</f>
        <v>金</v>
      </c>
      <c r="O36" s="169" t="str">
        <f>IF(AND(Z36=0,Z37=0),"時　　　分　～　　時　　　分",IF(AND(Z36&gt;0,Z37=0,D36=0,F36=0),C36&amp;"時"&amp;D36&amp;"0分 ～ "&amp;E36&amp;"時"&amp;F36&amp;"0分",IF(AND(Z36&gt;0,Z37=0,D36&gt;0,F36&gt;0),C36&amp;"時"&amp;D36&amp;"分 ～ "&amp;E36&amp;"時"&amp;F36&amp;"分",IF(AND(Z36&gt;0,Z37&gt;0,D36=0,F36=0,D37=0,F37=0),C36&amp;"時"&amp;D36&amp;"0分～"&amp;E36&amp;"時"&amp;F36&amp;"0分、"&amp;C37&amp;"時"&amp;D37&amp;"0分～"&amp;E37&amp;"時"&amp;F37&amp;"0分",IF(AND(Z36&gt;0,Z37&gt;0,D36&gt;0,F36&gt;0,D37&gt;0,F37&gt;0),C36&amp;"時"&amp;D36&amp;"分～"&amp;E36&amp;"時"&amp;F36&amp;"分、"&amp;C37&amp;"時"&amp;D37&amp;"分～"&amp;E37&amp;"時"&amp;F37&amp;"分",IF(AND(Z36&gt;0,Z37&gt;0,D36&gt;0,F36&gt;0,D37=0,F37=0),C36&amp;"時"&amp;D36&amp;"分～"&amp;E36&amp;"時"&amp;F36&amp;"分、"&amp;C37&amp;"時"&amp;D37&amp;"0分～"&amp;E37&amp;"時"&amp;F37&amp;"0分",IF(AND(Z36&gt;0,Z37&gt;0,D36=0,F36=0,D37&gt;0,F37&gt;0),C36&amp;"時"&amp;D36&amp;"0分～"&amp;E36&amp;"時"&amp;F36&amp;"0分、"&amp;C37&amp;"時"&amp;D37&amp;"分～"&amp;E37&amp;"時"&amp;F37&amp;"分")))))))</f>
        <v>時　　　分　～　　時　　　分</v>
      </c>
      <c r="P36" s="170"/>
      <c r="Q36" s="200" t="str">
        <f>IF(AB36=0,"",IF(AB36&gt;8,"入力ミス",AB36))</f>
        <v/>
      </c>
      <c r="R36" s="96"/>
      <c r="S36" s="203" t="str">
        <f>IF(K36=0,"",K36)</f>
        <v/>
      </c>
      <c r="V36" s="33">
        <f t="shared" si="0"/>
        <v>0</v>
      </c>
      <c r="W36" s="34">
        <f t="shared" si="1"/>
        <v>0</v>
      </c>
      <c r="X36" s="35">
        <f t="shared" si="2"/>
        <v>0</v>
      </c>
      <c r="Y36" s="35">
        <f t="shared" si="3"/>
        <v>0</v>
      </c>
      <c r="Z36" s="36">
        <f>(W36-V36)-AA36-AA37</f>
        <v>0</v>
      </c>
      <c r="AA36" s="36">
        <f t="shared" si="4"/>
        <v>0</v>
      </c>
      <c r="AB36" s="179">
        <f>SUM(Z36:Z37)</f>
        <v>0</v>
      </c>
      <c r="AC36" s="181">
        <f>SUM(AA36:AA37)</f>
        <v>0</v>
      </c>
    </row>
    <row r="37" spans="1:29" ht="15" customHeight="1" x14ac:dyDescent="0.15">
      <c r="A37" s="147"/>
      <c r="B37" s="195"/>
      <c r="C37" s="21"/>
      <c r="D37" s="26"/>
      <c r="E37" s="44"/>
      <c r="F37" s="26"/>
      <c r="G37" s="58"/>
      <c r="H37" s="47"/>
      <c r="I37" s="48"/>
      <c r="J37" s="49"/>
      <c r="K37" s="219"/>
      <c r="M37" s="155"/>
      <c r="N37" s="157"/>
      <c r="O37" s="10" t="str">
        <f>IF(AC36=0,"","休憩時間")</f>
        <v/>
      </c>
      <c r="P37" s="32" t="str">
        <f>IF(AND(AA36=0,AA37=0),"",IF(AND(AA36&gt;0,AA37=0,H36=0,J36=0),G36&amp;":"&amp;H36&amp;"0 ～ "&amp;I36&amp;":"&amp;J36&amp;"0",IF(AND(AA36&gt;0,AA37=0,H36&gt;0,J36&gt;0),G36&amp;":"&amp;H36&amp;" ～ "&amp;I36&amp;":"&amp;J36,IF(AND(AA36&gt;0,AA37&gt;0,H36=0,J36=0,H37=0,J37=0),G36&amp;":"&amp;H36&amp;"0～"&amp;I36&amp;":"&amp;J36&amp;"0、"&amp;G37&amp;":"&amp;H37&amp;"0～"&amp;I37&amp;":"&amp;J37&amp;"0",IF(AND(AA36&gt;0,AA37&gt;0,H36&gt;0,J36&gt;0,H37&gt;0,J37&gt;0),G36&amp;":"&amp;H36&amp;"～"&amp;I36&amp;":"&amp;J36&amp;"、"&amp;G37&amp;":"&amp;H37&amp;"～"&amp;I37&amp;":"&amp;J37,IF(AND(AA36&gt;0,AA37&gt;0,H36&gt;0,J36&gt;0,H37=0,J37=0),G36&amp;":"&amp;H36&amp;"～"&amp;I36&amp;":"&amp;J36&amp;"、"&amp;G37&amp;":"&amp;H37&amp;"0～"&amp;I37&amp;":"&amp;J37&amp;"0",IF(AND(AA36&gt;0,AA37&gt;0,H36=0,J36=0,H37&gt;0,J37&gt;0),G36&amp;":"&amp;H36&amp;"0～"&amp;I36&amp;":"&amp;J36&amp;"0、"&amp;G37&amp;":"&amp;H37&amp;"～"&amp;I37&amp;":"&amp;J37)))))))</f>
        <v/>
      </c>
      <c r="Q37" s="173"/>
      <c r="R37" s="95"/>
      <c r="S37" s="178"/>
      <c r="V37" s="37">
        <f t="shared" si="0"/>
        <v>0</v>
      </c>
      <c r="W37" s="38">
        <f t="shared" si="1"/>
        <v>0</v>
      </c>
      <c r="X37" s="39">
        <f t="shared" si="2"/>
        <v>0</v>
      </c>
      <c r="Y37" s="39">
        <f t="shared" si="3"/>
        <v>0</v>
      </c>
      <c r="Z37" s="40">
        <f>(W37-V37)</f>
        <v>0</v>
      </c>
      <c r="AA37" s="40">
        <f t="shared" si="4"/>
        <v>0</v>
      </c>
      <c r="AB37" s="180"/>
      <c r="AC37" s="182"/>
    </row>
    <row r="38" spans="1:29" ht="15" customHeight="1" x14ac:dyDescent="0.15">
      <c r="A38" s="193">
        <v>22</v>
      </c>
      <c r="B38" s="194" t="s">
        <v>32</v>
      </c>
      <c r="C38" s="20"/>
      <c r="D38" s="25"/>
      <c r="E38" s="43"/>
      <c r="F38" s="56"/>
      <c r="G38" s="28"/>
      <c r="H38" s="23"/>
      <c r="I38" s="46"/>
      <c r="J38" s="29"/>
      <c r="K38" s="218"/>
      <c r="M38" s="196">
        <f>IF(A38=0,"",A38)</f>
        <v>22</v>
      </c>
      <c r="N38" s="197" t="str">
        <f>IF(B38=0,"",B38)</f>
        <v>火</v>
      </c>
      <c r="O38" s="169" t="str">
        <f>IF(AND(Z38=0,Z39=0),"時　　　分　～　　時　　　分",IF(AND(Z38&gt;0,Z39=0,D38=0,F38=0),C38&amp;"時"&amp;D38&amp;"0分 ～ "&amp;E38&amp;"時"&amp;F38&amp;"0分",IF(AND(Z38&gt;0,Z39=0,D38&gt;0,F38&gt;0),C38&amp;"時"&amp;D38&amp;"分 ～ "&amp;E38&amp;"時"&amp;F38&amp;"分",IF(AND(Z38&gt;0,Z39&gt;0,D38=0,F38=0,D39=0,F39=0),C38&amp;"時"&amp;D38&amp;"0分～"&amp;E38&amp;"時"&amp;F38&amp;"0分、"&amp;C39&amp;"時"&amp;D39&amp;"0分～"&amp;E39&amp;"時"&amp;F39&amp;"0分",IF(AND(Z38&gt;0,Z39&gt;0,D38&gt;0,F38&gt;0,D39&gt;0,F39&gt;0),C38&amp;"時"&amp;D38&amp;"分～"&amp;E38&amp;"時"&amp;F38&amp;"分、"&amp;C39&amp;"時"&amp;D39&amp;"分～"&amp;E39&amp;"時"&amp;F39&amp;"分",IF(AND(Z38&gt;0,Z39&gt;0,D38&gt;0,F38&gt;0,D39=0,F39=0),C38&amp;"時"&amp;D38&amp;"分～"&amp;E38&amp;"時"&amp;F38&amp;"分、"&amp;C39&amp;"時"&amp;D39&amp;"0分～"&amp;E39&amp;"時"&amp;F39&amp;"0分",IF(AND(Z38&gt;0,Z39&gt;0,D38=0,F38=0,D39&gt;0,F39&gt;0),C38&amp;"時"&amp;D38&amp;"0分～"&amp;E38&amp;"時"&amp;F38&amp;"0分、"&amp;C39&amp;"時"&amp;D39&amp;"分～"&amp;E39&amp;"時"&amp;F39&amp;"分")))))))</f>
        <v>時　　　分　～　　時　　　分</v>
      </c>
      <c r="P38" s="170"/>
      <c r="Q38" s="200" t="str">
        <f>IF(AB38=0,"",IF(AB38&gt;8,"入力ミス",AB38))</f>
        <v/>
      </c>
      <c r="R38" s="96"/>
      <c r="S38" s="203" t="str">
        <f>IF(K38=0,"",K38)</f>
        <v/>
      </c>
      <c r="V38" s="33">
        <f t="shared" si="0"/>
        <v>0</v>
      </c>
      <c r="W38" s="34">
        <f t="shared" si="1"/>
        <v>0</v>
      </c>
      <c r="X38" s="35">
        <f t="shared" si="2"/>
        <v>0</v>
      </c>
      <c r="Y38" s="35">
        <f t="shared" si="3"/>
        <v>0</v>
      </c>
      <c r="Z38" s="36">
        <f>(W38-V38)-AA38-AA39</f>
        <v>0</v>
      </c>
      <c r="AA38" s="36">
        <f t="shared" si="4"/>
        <v>0</v>
      </c>
      <c r="AB38" s="179">
        <f>SUM(Z38:Z39)</f>
        <v>0</v>
      </c>
      <c r="AC38" s="181">
        <f>SUM(AA38:AA39)</f>
        <v>0</v>
      </c>
    </row>
    <row r="39" spans="1:29" ht="15" customHeight="1" x14ac:dyDescent="0.15">
      <c r="A39" s="147"/>
      <c r="B39" s="195"/>
      <c r="C39" s="21"/>
      <c r="D39" s="26"/>
      <c r="E39" s="44"/>
      <c r="F39" s="26"/>
      <c r="G39" s="58"/>
      <c r="H39" s="47"/>
      <c r="I39" s="48"/>
      <c r="J39" s="49"/>
      <c r="K39" s="219"/>
      <c r="M39" s="155"/>
      <c r="N39" s="157"/>
      <c r="O39" s="10" t="str">
        <f>IF(AC38=0,"","休憩時間")</f>
        <v/>
      </c>
      <c r="P39" s="32" t="str">
        <f>IF(AND(AA38=0,AA39=0),"",IF(AND(AA38&gt;0,AA39=0,H38=0,J38=0),G38&amp;":"&amp;H38&amp;"0 ～ "&amp;I38&amp;":"&amp;J38&amp;"0",IF(AND(AA38&gt;0,AA39=0,H38&gt;0,J38&gt;0),G38&amp;":"&amp;H38&amp;" ～ "&amp;I38&amp;":"&amp;J38,IF(AND(AA38&gt;0,AA39&gt;0,H38=0,J38=0,H39=0,J39=0),G38&amp;":"&amp;H38&amp;"0～"&amp;I38&amp;":"&amp;J38&amp;"0、"&amp;G39&amp;":"&amp;H39&amp;"0～"&amp;I39&amp;":"&amp;J39&amp;"0",IF(AND(AA38&gt;0,AA39&gt;0,H38&gt;0,J38&gt;0,H39&gt;0,J39&gt;0),G38&amp;":"&amp;H38&amp;"～"&amp;I38&amp;":"&amp;J38&amp;"、"&amp;G39&amp;":"&amp;H39&amp;"～"&amp;I39&amp;":"&amp;J39,IF(AND(AA38&gt;0,AA39&gt;0,H38&gt;0,J38&gt;0,H39=0,J39=0),G38&amp;":"&amp;H38&amp;"～"&amp;I38&amp;":"&amp;J38&amp;"、"&amp;G39&amp;":"&amp;H39&amp;"0～"&amp;I39&amp;":"&amp;J39&amp;"0",IF(AND(AA38&gt;0,AA39&gt;0,H38=0,J38=0,H39&gt;0,J39&gt;0),G38&amp;":"&amp;H38&amp;"0～"&amp;I38&amp;":"&amp;J38&amp;"0、"&amp;G39&amp;":"&amp;H39&amp;"～"&amp;I39&amp;":"&amp;J39)))))))</f>
        <v/>
      </c>
      <c r="Q39" s="173"/>
      <c r="R39" s="95"/>
      <c r="S39" s="178"/>
      <c r="V39" s="37">
        <f t="shared" si="0"/>
        <v>0</v>
      </c>
      <c r="W39" s="38">
        <f t="shared" si="1"/>
        <v>0</v>
      </c>
      <c r="X39" s="39">
        <f t="shared" si="2"/>
        <v>0</v>
      </c>
      <c r="Y39" s="39">
        <f t="shared" si="3"/>
        <v>0</v>
      </c>
      <c r="Z39" s="40">
        <f>(W39-V39)</f>
        <v>0</v>
      </c>
      <c r="AA39" s="40">
        <f t="shared" si="4"/>
        <v>0</v>
      </c>
      <c r="AB39" s="180"/>
      <c r="AC39" s="182"/>
    </row>
    <row r="40" spans="1:29" ht="15" customHeight="1" x14ac:dyDescent="0.15">
      <c r="A40" s="193">
        <v>23</v>
      </c>
      <c r="B40" s="194" t="s">
        <v>33</v>
      </c>
      <c r="C40" s="20"/>
      <c r="D40" s="25"/>
      <c r="E40" s="43"/>
      <c r="F40" s="56"/>
      <c r="G40" s="28"/>
      <c r="H40" s="23"/>
      <c r="I40" s="46"/>
      <c r="J40" s="29"/>
      <c r="K40" s="218"/>
      <c r="M40" s="196">
        <f>IF(A40=0,"",A40)</f>
        <v>23</v>
      </c>
      <c r="N40" s="197" t="str">
        <f>IF(B40=0,"",B40)</f>
        <v>水</v>
      </c>
      <c r="O40" s="169" t="str">
        <f>IF(AND(Z40=0,Z41=0),"時　　　分　～　　時　　　分",IF(AND(Z40&gt;0,Z41=0,D40=0,F40=0),C40&amp;"時"&amp;D40&amp;"0分 ～ "&amp;E40&amp;"時"&amp;F40&amp;"0分",IF(AND(Z40&gt;0,Z41=0,D40&gt;0,F40&gt;0),C40&amp;"時"&amp;D40&amp;"分 ～ "&amp;E40&amp;"時"&amp;F40&amp;"分",IF(AND(Z40&gt;0,Z41&gt;0,D40=0,F40=0,D41=0,F41=0),C40&amp;"時"&amp;D40&amp;"0分～"&amp;E40&amp;"時"&amp;F40&amp;"0分、"&amp;C41&amp;"時"&amp;D41&amp;"0分～"&amp;E41&amp;"時"&amp;F41&amp;"0分",IF(AND(Z40&gt;0,Z41&gt;0,D40&gt;0,F40&gt;0,D41&gt;0,F41&gt;0),C40&amp;"時"&amp;D40&amp;"分～"&amp;E40&amp;"時"&amp;F40&amp;"分、"&amp;C41&amp;"時"&amp;D41&amp;"分～"&amp;E41&amp;"時"&amp;F41&amp;"分",IF(AND(Z40&gt;0,Z41&gt;0,D40&gt;0,F40&gt;0,D41=0,F41=0),C40&amp;"時"&amp;D40&amp;"分～"&amp;E40&amp;"時"&amp;F40&amp;"分、"&amp;C41&amp;"時"&amp;D41&amp;"0分～"&amp;E41&amp;"時"&amp;F41&amp;"0分",IF(AND(Z40&gt;0,Z41&gt;0,D40=0,F40=0,D41&gt;0,F41&gt;0),C40&amp;"時"&amp;D40&amp;"0分～"&amp;E40&amp;"時"&amp;F40&amp;"0分、"&amp;C41&amp;"時"&amp;D41&amp;"分～"&amp;E41&amp;"時"&amp;F41&amp;"分")))))))</f>
        <v>時　　　分　～　　時　　　分</v>
      </c>
      <c r="P40" s="170"/>
      <c r="Q40" s="200" t="str">
        <f>IF(AB40=0,"",IF(AB40&gt;8,"入力ミス",AB40))</f>
        <v/>
      </c>
      <c r="R40" s="96"/>
      <c r="S40" s="203" t="str">
        <f>IF(K40=0,"",K40)</f>
        <v/>
      </c>
      <c r="V40" s="33">
        <f t="shared" si="0"/>
        <v>0</v>
      </c>
      <c r="W40" s="34">
        <f t="shared" si="1"/>
        <v>0</v>
      </c>
      <c r="X40" s="35">
        <f t="shared" si="2"/>
        <v>0</v>
      </c>
      <c r="Y40" s="35">
        <f t="shared" si="3"/>
        <v>0</v>
      </c>
      <c r="Z40" s="36">
        <f>(W40-V40)-AA40-AA41</f>
        <v>0</v>
      </c>
      <c r="AA40" s="36">
        <f t="shared" si="4"/>
        <v>0</v>
      </c>
      <c r="AB40" s="179">
        <f>SUM(Z40:Z41)</f>
        <v>0</v>
      </c>
      <c r="AC40" s="181">
        <f>SUM(AA40:AA41)</f>
        <v>0</v>
      </c>
    </row>
    <row r="41" spans="1:29" ht="15" customHeight="1" x14ac:dyDescent="0.15">
      <c r="A41" s="147"/>
      <c r="B41" s="195"/>
      <c r="C41" s="21"/>
      <c r="D41" s="26"/>
      <c r="E41" s="44"/>
      <c r="F41" s="26"/>
      <c r="G41" s="58"/>
      <c r="H41" s="47"/>
      <c r="I41" s="48"/>
      <c r="J41" s="49"/>
      <c r="K41" s="219"/>
      <c r="M41" s="155"/>
      <c r="N41" s="157"/>
      <c r="O41" s="10" t="str">
        <f>IF(AC40=0,"","休憩時間")</f>
        <v/>
      </c>
      <c r="P41" s="32" t="str">
        <f>IF(AND(AA40=0,AA41=0),"",IF(AND(AA40&gt;0,AA41=0,H40=0,J40=0),G40&amp;":"&amp;H40&amp;"0 ～ "&amp;I40&amp;":"&amp;J40&amp;"0",IF(AND(AA40&gt;0,AA41=0,H40&gt;0,J40&gt;0),G40&amp;":"&amp;H40&amp;" ～ "&amp;I40&amp;":"&amp;J40,IF(AND(AA40&gt;0,AA41&gt;0,H40=0,J40=0,H41=0,J41=0),G40&amp;":"&amp;H40&amp;"0～"&amp;I40&amp;":"&amp;J40&amp;"0、"&amp;G41&amp;":"&amp;H41&amp;"0～"&amp;I41&amp;":"&amp;J41&amp;"0",IF(AND(AA40&gt;0,AA41&gt;0,H40&gt;0,J40&gt;0,H41&gt;0,J41&gt;0),G40&amp;":"&amp;H40&amp;"～"&amp;I40&amp;":"&amp;J40&amp;"、"&amp;G41&amp;":"&amp;H41&amp;"～"&amp;I41&amp;":"&amp;J41,IF(AND(AA40&gt;0,AA41&gt;0,H40&gt;0,J40&gt;0,H41=0,J41=0),G40&amp;":"&amp;H40&amp;"～"&amp;I40&amp;":"&amp;J40&amp;"、"&amp;G41&amp;":"&amp;H41&amp;"0～"&amp;I41&amp;":"&amp;J41&amp;"0",IF(AND(AA40&gt;0,AA41&gt;0,H40=0,J40=0,H41&gt;0,J41&gt;0),G40&amp;":"&amp;H40&amp;"0～"&amp;I40&amp;":"&amp;J40&amp;"0、"&amp;G41&amp;":"&amp;H41&amp;"～"&amp;I41&amp;":"&amp;J41)))))))</f>
        <v/>
      </c>
      <c r="Q41" s="173"/>
      <c r="R41" s="95"/>
      <c r="S41" s="178"/>
      <c r="V41" s="37">
        <f t="shared" si="0"/>
        <v>0</v>
      </c>
      <c r="W41" s="38">
        <f t="shared" si="1"/>
        <v>0</v>
      </c>
      <c r="X41" s="39">
        <f t="shared" si="2"/>
        <v>0</v>
      </c>
      <c r="Y41" s="39">
        <f t="shared" si="3"/>
        <v>0</v>
      </c>
      <c r="Z41" s="40">
        <f>(W41-V41)</f>
        <v>0</v>
      </c>
      <c r="AA41" s="40">
        <f t="shared" si="4"/>
        <v>0</v>
      </c>
      <c r="AB41" s="180"/>
      <c r="AC41" s="182"/>
    </row>
    <row r="42" spans="1:29" ht="15" customHeight="1" x14ac:dyDescent="0.15">
      <c r="A42" s="193">
        <v>24</v>
      </c>
      <c r="B42" s="194" t="s">
        <v>31</v>
      </c>
      <c r="C42" s="20"/>
      <c r="D42" s="25"/>
      <c r="E42" s="43"/>
      <c r="F42" s="56"/>
      <c r="G42" s="28"/>
      <c r="H42" s="23"/>
      <c r="I42" s="46"/>
      <c r="J42" s="29"/>
      <c r="K42" s="218"/>
      <c r="M42" s="196">
        <f>IF(A42=0,"",A42)</f>
        <v>24</v>
      </c>
      <c r="N42" s="197" t="str">
        <f>IF(B42=0,"",B42)</f>
        <v>木</v>
      </c>
      <c r="O42" s="169" t="str">
        <f>IF(AND(Z42=0,Z43=0),"時　　　分　～　　時　　　分",IF(AND(Z42&gt;0,Z43=0,D42=0,F42=0),C42&amp;"時"&amp;D42&amp;"0分 ～ "&amp;E42&amp;"時"&amp;F42&amp;"0分",IF(AND(Z42&gt;0,Z43=0,D42&gt;0,F42&gt;0),C42&amp;"時"&amp;D42&amp;"分 ～ "&amp;E42&amp;"時"&amp;F42&amp;"分",IF(AND(Z42&gt;0,Z43&gt;0,D42=0,F42=0,D43=0,F43=0),C42&amp;"時"&amp;D42&amp;"0分～"&amp;E42&amp;"時"&amp;F42&amp;"0分、"&amp;C43&amp;"時"&amp;D43&amp;"0分～"&amp;E43&amp;"時"&amp;F43&amp;"0分",IF(AND(Z42&gt;0,Z43&gt;0,D42&gt;0,F42&gt;0,D43&gt;0,F43&gt;0),C42&amp;"時"&amp;D42&amp;"分～"&amp;E42&amp;"時"&amp;F42&amp;"分、"&amp;C43&amp;"時"&amp;D43&amp;"分～"&amp;E43&amp;"時"&amp;F43&amp;"分",IF(AND(Z42&gt;0,Z43&gt;0,D42&gt;0,F42&gt;0,D43=0,F43=0),C42&amp;"時"&amp;D42&amp;"分～"&amp;E42&amp;"時"&amp;F42&amp;"分、"&amp;C43&amp;"時"&amp;D43&amp;"0分～"&amp;E43&amp;"時"&amp;F43&amp;"0分",IF(AND(Z42&gt;0,Z43&gt;0,D42=0,F42=0,D43&gt;0,F43&gt;0),C42&amp;"時"&amp;D42&amp;"0分～"&amp;E42&amp;"時"&amp;F42&amp;"0分、"&amp;C43&amp;"時"&amp;D43&amp;"分～"&amp;E43&amp;"時"&amp;F43&amp;"分")))))))</f>
        <v>時　　　分　～　　時　　　分</v>
      </c>
      <c r="P42" s="170"/>
      <c r="Q42" s="200" t="str">
        <f>IF(AB42=0,"",IF(AB42&gt;8,"入力ミス",AB42))</f>
        <v/>
      </c>
      <c r="R42" s="96"/>
      <c r="S42" s="203" t="str">
        <f>IF(K42=0,"",K42)</f>
        <v/>
      </c>
      <c r="V42" s="33">
        <f t="shared" si="0"/>
        <v>0</v>
      </c>
      <c r="W42" s="34">
        <f t="shared" si="1"/>
        <v>0</v>
      </c>
      <c r="X42" s="35">
        <f t="shared" si="2"/>
        <v>0</v>
      </c>
      <c r="Y42" s="35">
        <f t="shared" si="3"/>
        <v>0</v>
      </c>
      <c r="Z42" s="36">
        <f>(W42-V42)-AA42-AA43</f>
        <v>0</v>
      </c>
      <c r="AA42" s="36">
        <f t="shared" si="4"/>
        <v>0</v>
      </c>
      <c r="AB42" s="179">
        <f>SUM(Z42:Z43)</f>
        <v>0</v>
      </c>
      <c r="AC42" s="181">
        <f>SUM(AA42:AA43)</f>
        <v>0</v>
      </c>
    </row>
    <row r="43" spans="1:29" ht="15" customHeight="1" x14ac:dyDescent="0.15">
      <c r="A43" s="147"/>
      <c r="B43" s="195"/>
      <c r="C43" s="21"/>
      <c r="D43" s="26"/>
      <c r="E43" s="44"/>
      <c r="F43" s="26"/>
      <c r="G43" s="58"/>
      <c r="H43" s="47"/>
      <c r="I43" s="48"/>
      <c r="J43" s="49"/>
      <c r="K43" s="219"/>
      <c r="M43" s="155"/>
      <c r="N43" s="157"/>
      <c r="O43" s="10" t="str">
        <f>IF(AC42=0,"","休憩時間")</f>
        <v/>
      </c>
      <c r="P43" s="32" t="str">
        <f>IF(AND(AA42=0,AA43=0),"",IF(AND(AA42&gt;0,AA43=0,H42=0,J42=0),G42&amp;":"&amp;H42&amp;"0 ～ "&amp;I42&amp;":"&amp;J42&amp;"0",IF(AND(AA42&gt;0,AA43=0,H42&gt;0,J42&gt;0),G42&amp;":"&amp;H42&amp;" ～ "&amp;I42&amp;":"&amp;J42,IF(AND(AA42&gt;0,AA43&gt;0,H42=0,J42=0,H43=0,J43=0),G42&amp;":"&amp;H42&amp;"0～"&amp;I42&amp;":"&amp;J42&amp;"0、"&amp;G43&amp;":"&amp;H43&amp;"0～"&amp;I43&amp;":"&amp;J43&amp;"0",IF(AND(AA42&gt;0,AA43&gt;0,H42&gt;0,J42&gt;0,H43&gt;0,J43&gt;0),G42&amp;":"&amp;H42&amp;"～"&amp;I42&amp;":"&amp;J42&amp;"、"&amp;G43&amp;":"&amp;H43&amp;"～"&amp;I43&amp;":"&amp;J43,IF(AND(AA42&gt;0,AA43&gt;0,H42&gt;0,J42&gt;0,H43=0,J43=0),G42&amp;":"&amp;H42&amp;"～"&amp;I42&amp;":"&amp;J42&amp;"、"&amp;G43&amp;":"&amp;H43&amp;"0～"&amp;I43&amp;":"&amp;J43&amp;"0",IF(AND(AA42&gt;0,AA43&gt;0,H42=0,J42=0,H43&gt;0,J43&gt;0),G42&amp;":"&amp;H42&amp;"0～"&amp;I42&amp;":"&amp;J42&amp;"0、"&amp;G43&amp;":"&amp;H43&amp;"～"&amp;I43&amp;":"&amp;J43)))))))</f>
        <v/>
      </c>
      <c r="Q43" s="173"/>
      <c r="R43" s="95"/>
      <c r="S43" s="178"/>
      <c r="V43" s="37">
        <f t="shared" si="0"/>
        <v>0</v>
      </c>
      <c r="W43" s="38">
        <f t="shared" si="1"/>
        <v>0</v>
      </c>
      <c r="X43" s="39">
        <f t="shared" si="2"/>
        <v>0</v>
      </c>
      <c r="Y43" s="39">
        <f t="shared" si="3"/>
        <v>0</v>
      </c>
      <c r="Z43" s="40">
        <f>(W43-V43)</f>
        <v>0</v>
      </c>
      <c r="AA43" s="40">
        <f t="shared" si="4"/>
        <v>0</v>
      </c>
      <c r="AB43" s="180"/>
      <c r="AC43" s="182"/>
    </row>
    <row r="44" spans="1:29" ht="15" customHeight="1" x14ac:dyDescent="0.15">
      <c r="A44" s="193">
        <v>25</v>
      </c>
      <c r="B44" s="194" t="s">
        <v>29</v>
      </c>
      <c r="C44" s="20"/>
      <c r="D44" s="25"/>
      <c r="E44" s="43"/>
      <c r="F44" s="56"/>
      <c r="G44" s="28"/>
      <c r="H44" s="23"/>
      <c r="I44" s="46"/>
      <c r="J44" s="29"/>
      <c r="K44" s="218"/>
      <c r="M44" s="196">
        <f>IF(A44=0,"",A44)</f>
        <v>25</v>
      </c>
      <c r="N44" s="197" t="str">
        <f>IF(B44=0,"",B44)</f>
        <v>金</v>
      </c>
      <c r="O44" s="169" t="str">
        <f>IF(AND(Z44=0,Z45=0),"時　　　分　～　　時　　　分",IF(AND(Z44&gt;0,Z45=0,D44=0,F44=0),C44&amp;"時"&amp;D44&amp;"0分 ～ "&amp;E44&amp;"時"&amp;F44&amp;"0分",IF(AND(Z44&gt;0,Z45=0,D44&gt;0,F44&gt;0),C44&amp;"時"&amp;D44&amp;"分 ～ "&amp;E44&amp;"時"&amp;F44&amp;"分",IF(AND(Z44&gt;0,Z45&gt;0,D44=0,F44=0,D45=0,F45=0),C44&amp;"時"&amp;D44&amp;"0分～"&amp;E44&amp;"時"&amp;F44&amp;"0分、"&amp;C45&amp;"時"&amp;D45&amp;"0分～"&amp;E45&amp;"時"&amp;F45&amp;"0分",IF(AND(Z44&gt;0,Z45&gt;0,D44&gt;0,F44&gt;0,D45&gt;0,F45&gt;0),C44&amp;"時"&amp;D44&amp;"分～"&amp;E44&amp;"時"&amp;F44&amp;"分、"&amp;C45&amp;"時"&amp;D45&amp;"分～"&amp;E45&amp;"時"&amp;F45&amp;"分",IF(AND(Z44&gt;0,Z45&gt;0,D44&gt;0,F44&gt;0,D45=0,F45=0),C44&amp;"時"&amp;D44&amp;"分～"&amp;E44&amp;"時"&amp;F44&amp;"分、"&amp;C45&amp;"時"&amp;D45&amp;"0分～"&amp;E45&amp;"時"&amp;F45&amp;"0分",IF(AND(Z44&gt;0,Z45&gt;0,D44=0,F44=0,D45&gt;0,F45&gt;0),C44&amp;"時"&amp;D44&amp;"0分～"&amp;E44&amp;"時"&amp;F44&amp;"0分、"&amp;C45&amp;"時"&amp;D45&amp;"分～"&amp;E45&amp;"時"&amp;F45&amp;"分")))))))</f>
        <v>時　　　分　～　　時　　　分</v>
      </c>
      <c r="P44" s="170"/>
      <c r="Q44" s="200" t="str">
        <f>IF(AB44=0,"",IF(AB44&gt;8,"入力ミス",AB44))</f>
        <v/>
      </c>
      <c r="R44" s="96"/>
      <c r="S44" s="203" t="str">
        <f>IF(K44=0,"",K44)</f>
        <v/>
      </c>
      <c r="V44" s="33">
        <f t="shared" si="0"/>
        <v>0</v>
      </c>
      <c r="W44" s="34">
        <f t="shared" si="1"/>
        <v>0</v>
      </c>
      <c r="X44" s="35">
        <f t="shared" si="2"/>
        <v>0</v>
      </c>
      <c r="Y44" s="35">
        <f t="shared" si="3"/>
        <v>0</v>
      </c>
      <c r="Z44" s="36">
        <f>(W44-V44)-AA44-AA45</f>
        <v>0</v>
      </c>
      <c r="AA44" s="36">
        <f t="shared" si="4"/>
        <v>0</v>
      </c>
      <c r="AB44" s="179">
        <f>SUM(Z44:Z45)</f>
        <v>0</v>
      </c>
      <c r="AC44" s="181">
        <f>SUM(AA44:AA45)</f>
        <v>0</v>
      </c>
    </row>
    <row r="45" spans="1:29" ht="15" customHeight="1" x14ac:dyDescent="0.15">
      <c r="A45" s="147"/>
      <c r="B45" s="195"/>
      <c r="C45" s="21"/>
      <c r="D45" s="26"/>
      <c r="E45" s="44"/>
      <c r="F45" s="26"/>
      <c r="G45" s="58"/>
      <c r="H45" s="47"/>
      <c r="I45" s="48"/>
      <c r="J45" s="49"/>
      <c r="K45" s="219"/>
      <c r="M45" s="198"/>
      <c r="N45" s="199"/>
      <c r="O45" s="10" t="str">
        <f>IF(AC44=0,"","休憩時間")</f>
        <v/>
      </c>
      <c r="P45" s="32" t="str">
        <f>IF(AND(AA44=0,AA45=0),"",IF(AND(AA44&gt;0,AA45=0,H44=0,J44=0),G44&amp;":"&amp;H44&amp;"0 ～ "&amp;I44&amp;":"&amp;J44&amp;"0",IF(AND(AA44&gt;0,AA45=0,H44&gt;0,J44&gt;0),G44&amp;":"&amp;H44&amp;" ～ "&amp;I44&amp;":"&amp;J44,IF(AND(AA44&gt;0,AA45&gt;0,H44=0,J44=0,H45=0,J45=0),G44&amp;":"&amp;H44&amp;"0～"&amp;I44&amp;":"&amp;J44&amp;"0、"&amp;G45&amp;":"&amp;H45&amp;"0～"&amp;I45&amp;":"&amp;J45&amp;"0",IF(AND(AA44&gt;0,AA45&gt;0,H44&gt;0,J44&gt;0,H45&gt;0,J45&gt;0),G44&amp;":"&amp;H44&amp;"～"&amp;I44&amp;":"&amp;J44&amp;"、"&amp;G45&amp;":"&amp;H45&amp;"～"&amp;I45&amp;":"&amp;J45,IF(AND(AA44&gt;0,AA45&gt;0,H44&gt;0,J44&gt;0,H45=0,J45=0),G44&amp;":"&amp;H44&amp;"～"&amp;I44&amp;":"&amp;J44&amp;"、"&amp;G45&amp;":"&amp;H45&amp;"0～"&amp;I45&amp;":"&amp;J45&amp;"0",IF(AND(AA44&gt;0,AA45&gt;0,H44=0,J44=0,H45&gt;0,J45&gt;0),G44&amp;":"&amp;H44&amp;"0～"&amp;I44&amp;":"&amp;J44&amp;"0、"&amp;G45&amp;":"&amp;H45&amp;"～"&amp;I45&amp;":"&amp;J45)))))))</f>
        <v/>
      </c>
      <c r="Q45" s="173"/>
      <c r="R45" s="95"/>
      <c r="S45" s="178"/>
      <c r="V45" s="37">
        <f t="shared" si="0"/>
        <v>0</v>
      </c>
      <c r="W45" s="38">
        <f t="shared" si="1"/>
        <v>0</v>
      </c>
      <c r="X45" s="39">
        <f t="shared" si="2"/>
        <v>0</v>
      </c>
      <c r="Y45" s="39">
        <f t="shared" si="3"/>
        <v>0</v>
      </c>
      <c r="Z45" s="40">
        <f>(W45-V45)</f>
        <v>0</v>
      </c>
      <c r="AA45" s="40">
        <f t="shared" si="4"/>
        <v>0</v>
      </c>
      <c r="AB45" s="180"/>
      <c r="AC45" s="182"/>
    </row>
    <row r="46" spans="1:29" ht="15" customHeight="1" x14ac:dyDescent="0.15">
      <c r="A46" s="193">
        <v>28</v>
      </c>
      <c r="B46" s="194" t="s">
        <v>30</v>
      </c>
      <c r="C46" s="20"/>
      <c r="D46" s="25"/>
      <c r="E46" s="43"/>
      <c r="F46" s="56"/>
      <c r="G46" s="28"/>
      <c r="H46" s="23"/>
      <c r="I46" s="46"/>
      <c r="J46" s="29"/>
      <c r="K46" s="152"/>
      <c r="M46" s="196">
        <f>IF(A46=0,"",A46)</f>
        <v>28</v>
      </c>
      <c r="N46" s="197" t="str">
        <f>IF(B46=0,"",B46)</f>
        <v>月</v>
      </c>
      <c r="O46" s="169" t="str">
        <f>IF(AND(Z46=0,Z47=0),"時　　　分　～　　時　　　分",IF(AND(Z46&gt;0,Z47=0,D46=0,F46=0),C46&amp;"時"&amp;D46&amp;"0分 ～ "&amp;E46&amp;"時"&amp;F46&amp;"0分",IF(AND(Z46&gt;0,Z47=0,D46&gt;0,F46&gt;0),C46&amp;"時"&amp;D46&amp;"分 ～ "&amp;E46&amp;"時"&amp;F46&amp;"分",IF(AND(Z46&gt;0,Z47&gt;0,D46=0,F46=0,D47=0,F47=0),C46&amp;"時"&amp;D46&amp;"0分～"&amp;E46&amp;"時"&amp;F46&amp;"0分、"&amp;C47&amp;"時"&amp;D47&amp;"0分～"&amp;E47&amp;"時"&amp;F47&amp;"0分",IF(AND(Z46&gt;0,Z47&gt;0,D46&gt;0,F46&gt;0,D47&gt;0,F47&gt;0),C46&amp;"時"&amp;D46&amp;"分～"&amp;E46&amp;"時"&amp;F46&amp;"分、"&amp;C47&amp;"時"&amp;D47&amp;"分～"&amp;E47&amp;"時"&amp;F47&amp;"分",IF(AND(Z46&gt;0,Z47&gt;0,D46&gt;0,F46&gt;0,D47=0,F47=0),C46&amp;"時"&amp;D46&amp;"分～"&amp;E46&amp;"時"&amp;F46&amp;"分、"&amp;C47&amp;"時"&amp;D47&amp;"0分～"&amp;E47&amp;"時"&amp;F47&amp;"0分",IF(AND(Z46&gt;0,Z47&gt;0,D46=0,F46=0,D47&gt;0,F47&gt;0),C46&amp;"時"&amp;D46&amp;"0分～"&amp;E46&amp;"時"&amp;F46&amp;"0分、"&amp;C47&amp;"時"&amp;D47&amp;"分～"&amp;E47&amp;"時"&amp;F47&amp;"分")))))))</f>
        <v>時　　　分　～　　時　　　分</v>
      </c>
      <c r="P46" s="170"/>
      <c r="Q46" s="200" t="str">
        <f>IF(AB46=0,"",IF(AB46&gt;8,"入力ミス",AB46))</f>
        <v/>
      </c>
      <c r="R46" s="96"/>
      <c r="S46" s="203" t="str">
        <f>IF(K46=0,"",K46)</f>
        <v/>
      </c>
      <c r="V46" s="33">
        <f t="shared" si="0"/>
        <v>0</v>
      </c>
      <c r="W46" s="34">
        <f t="shared" si="1"/>
        <v>0</v>
      </c>
      <c r="X46" s="35">
        <f t="shared" si="2"/>
        <v>0</v>
      </c>
      <c r="Y46" s="35">
        <f t="shared" si="3"/>
        <v>0</v>
      </c>
      <c r="Z46" s="36">
        <f>(W46-V46)-AA46-AA47</f>
        <v>0</v>
      </c>
      <c r="AA46" s="36">
        <f t="shared" si="4"/>
        <v>0</v>
      </c>
      <c r="AB46" s="179">
        <f>SUM(Z46:Z47)</f>
        <v>0</v>
      </c>
      <c r="AC46" s="181">
        <f>SUM(AA46:AA47)</f>
        <v>0</v>
      </c>
    </row>
    <row r="47" spans="1:29" ht="15" customHeight="1" x14ac:dyDescent="0.15">
      <c r="A47" s="147"/>
      <c r="B47" s="195"/>
      <c r="C47" s="21"/>
      <c r="D47" s="26"/>
      <c r="E47" s="44"/>
      <c r="F47" s="26"/>
      <c r="G47" s="58"/>
      <c r="H47" s="47"/>
      <c r="I47" s="48"/>
      <c r="J47" s="49"/>
      <c r="K47" s="153"/>
      <c r="M47" s="155"/>
      <c r="N47" s="157"/>
      <c r="O47" s="10" t="str">
        <f>IF(AC46=0,"","休憩時間")</f>
        <v/>
      </c>
      <c r="P47" s="32" t="str">
        <f>IF(AND(AA46=0,AA47=0),"",IF(AND(AA46&gt;0,AA47=0,H46=0,J46=0),G46&amp;":"&amp;H46&amp;"0 ～ "&amp;I46&amp;":"&amp;J46&amp;"0",IF(AND(AA46&gt;0,AA47=0,H46&gt;0,J46&gt;0),G46&amp;":"&amp;H46&amp;" ～ "&amp;I46&amp;":"&amp;J46,IF(AND(AA46&gt;0,AA47&gt;0,H46=0,J46=0,H47=0,J47=0),G46&amp;":"&amp;H46&amp;"0～"&amp;I46&amp;":"&amp;J46&amp;"0、"&amp;G47&amp;":"&amp;H47&amp;"0～"&amp;I47&amp;":"&amp;J47&amp;"0",IF(AND(AA46&gt;0,AA47&gt;0,H46&gt;0,J46&gt;0,H47&gt;0,J47&gt;0),G46&amp;":"&amp;H46&amp;"～"&amp;I46&amp;":"&amp;J46&amp;"、"&amp;G47&amp;":"&amp;H47&amp;"～"&amp;I47&amp;":"&amp;J47,IF(AND(AA46&gt;0,AA47&gt;0,H46&gt;0,J46&gt;0,H47=0,J47=0),G46&amp;":"&amp;H46&amp;"～"&amp;I46&amp;":"&amp;J46&amp;"、"&amp;G47&amp;":"&amp;H47&amp;"0～"&amp;I47&amp;":"&amp;J47&amp;"0",IF(AND(AA46&gt;0,AA47&gt;0,H46=0,J46=0,H47&gt;0,J47&gt;0),G46&amp;":"&amp;H46&amp;"0～"&amp;I46&amp;":"&amp;J46&amp;"0、"&amp;G47&amp;":"&amp;H47&amp;"～"&amp;I47&amp;":"&amp;J47)))))))</f>
        <v/>
      </c>
      <c r="Q47" s="173"/>
      <c r="R47" s="95"/>
      <c r="S47" s="178"/>
      <c r="V47" s="37">
        <f t="shared" si="0"/>
        <v>0</v>
      </c>
      <c r="W47" s="38">
        <f t="shared" si="1"/>
        <v>0</v>
      </c>
      <c r="X47" s="39">
        <f t="shared" si="2"/>
        <v>0</v>
      </c>
      <c r="Y47" s="39">
        <f t="shared" si="3"/>
        <v>0</v>
      </c>
      <c r="Z47" s="40">
        <f>(W47-V47)</f>
        <v>0</v>
      </c>
      <c r="AA47" s="40">
        <f t="shared" si="4"/>
        <v>0</v>
      </c>
      <c r="AB47" s="180"/>
      <c r="AC47" s="182"/>
    </row>
    <row r="48" spans="1:29" ht="15" customHeight="1" x14ac:dyDescent="0.15">
      <c r="A48" s="193">
        <v>29</v>
      </c>
      <c r="B48" s="194" t="s">
        <v>32</v>
      </c>
      <c r="C48" s="20"/>
      <c r="D48" s="25"/>
      <c r="E48" s="43"/>
      <c r="F48" s="56"/>
      <c r="G48" s="28"/>
      <c r="H48" s="23"/>
      <c r="I48" s="46"/>
      <c r="J48" s="29"/>
      <c r="K48" s="152"/>
      <c r="M48" s="198">
        <f>IF(A48=0,"",A48)</f>
        <v>29</v>
      </c>
      <c r="N48" s="199" t="str">
        <f>IF(B48=0,"",B48)</f>
        <v>火</v>
      </c>
      <c r="O48" s="169" t="str">
        <f>IF(AND(Z48=0,Z49=0),"時　　　分　～　　時　　　分",IF(AND(Z48&gt;0,Z49=0,D48=0,F48=0),C48&amp;"時"&amp;D48&amp;"0分 ～ "&amp;E48&amp;"時"&amp;F48&amp;"0分",IF(AND(Z48&gt;0,Z49=0,D48&gt;0,F48&gt;0),C48&amp;"時"&amp;D48&amp;"分 ～ "&amp;E48&amp;"時"&amp;F48&amp;"分",IF(AND(Z48&gt;0,Z49&gt;0,D48=0,F48=0,D49=0,F49=0),C48&amp;"時"&amp;D48&amp;"0分～"&amp;E48&amp;"時"&amp;F48&amp;"0分、"&amp;C49&amp;"時"&amp;D49&amp;"0分～"&amp;E49&amp;"時"&amp;F49&amp;"0分",IF(AND(Z48&gt;0,Z49&gt;0,D48&gt;0,F48&gt;0,D49&gt;0,F49&gt;0),C48&amp;"時"&amp;D48&amp;"分～"&amp;E48&amp;"時"&amp;F48&amp;"分、"&amp;C49&amp;"時"&amp;D49&amp;"分～"&amp;E49&amp;"時"&amp;F49&amp;"分",IF(AND(Z48&gt;0,Z49&gt;0,D48&gt;0,F48&gt;0,D49=0,F49=0),C48&amp;"時"&amp;D48&amp;"分～"&amp;E48&amp;"時"&amp;F48&amp;"分、"&amp;C49&amp;"時"&amp;D49&amp;"0分～"&amp;E49&amp;"時"&amp;F49&amp;"0分",IF(AND(Z48&gt;0,Z49&gt;0,D48=0,F48=0,D49&gt;0,F49&gt;0),C48&amp;"時"&amp;D48&amp;"0分～"&amp;E48&amp;"時"&amp;F48&amp;"0分、"&amp;C49&amp;"時"&amp;D49&amp;"分～"&amp;E49&amp;"時"&amp;F49&amp;"分")))))))</f>
        <v>時　　　分　～　　時　　　分</v>
      </c>
      <c r="P48" s="170"/>
      <c r="Q48" s="204" t="str">
        <f>IF(AB48=0,"",IF(AB48&gt;8,"入力ミス",AB48))</f>
        <v/>
      </c>
      <c r="R48" s="96"/>
      <c r="S48" s="203" t="str">
        <f>IF(K48=0,"",K48)</f>
        <v/>
      </c>
      <c r="V48" s="33">
        <f t="shared" si="0"/>
        <v>0</v>
      </c>
      <c r="W48" s="34">
        <f t="shared" si="1"/>
        <v>0</v>
      </c>
      <c r="X48" s="35">
        <f t="shared" si="2"/>
        <v>0</v>
      </c>
      <c r="Y48" s="35">
        <f t="shared" si="3"/>
        <v>0</v>
      </c>
      <c r="Z48" s="36">
        <f>(W48-V48)-AA48-AA49</f>
        <v>0</v>
      </c>
      <c r="AA48" s="36">
        <f t="shared" si="4"/>
        <v>0</v>
      </c>
      <c r="AB48" s="179">
        <f>SUM(Z48:Z49)</f>
        <v>0</v>
      </c>
      <c r="AC48" s="181">
        <f>SUM(AA48:AA49)</f>
        <v>0</v>
      </c>
    </row>
    <row r="49" spans="1:29" ht="15" customHeight="1" x14ac:dyDescent="0.15">
      <c r="A49" s="147"/>
      <c r="B49" s="195"/>
      <c r="C49" s="21"/>
      <c r="D49" s="26"/>
      <c r="E49" s="44"/>
      <c r="F49" s="26"/>
      <c r="G49" s="58"/>
      <c r="H49" s="47"/>
      <c r="I49" s="48"/>
      <c r="J49" s="49"/>
      <c r="K49" s="153"/>
      <c r="M49" s="155"/>
      <c r="N49" s="157"/>
      <c r="O49" s="10" t="str">
        <f>IF(AC48=0,"","休憩時間")</f>
        <v/>
      </c>
      <c r="P49" s="32" t="str">
        <f>IF(AND(AA48=0,AA49=0),"",IF(AND(AA48&gt;0,AA49=0,H48=0,J48=0),G48&amp;":"&amp;H48&amp;"0 ～ "&amp;I48&amp;":"&amp;J48&amp;"0",IF(AND(AA48&gt;0,AA49=0,H48&gt;0,J48&gt;0),G48&amp;":"&amp;H48&amp;" ～ "&amp;I48&amp;":"&amp;J48,IF(AND(AA48&gt;0,AA49&gt;0,H48=0,J48=0,H49=0,J49=0),G48&amp;":"&amp;H48&amp;"0～"&amp;I48&amp;":"&amp;J48&amp;"0、"&amp;G49&amp;":"&amp;H49&amp;"0～"&amp;I49&amp;":"&amp;J49&amp;"0",IF(AND(AA48&gt;0,AA49&gt;0,H48&gt;0,J48&gt;0,H49&gt;0,J49&gt;0),G48&amp;":"&amp;H48&amp;"～"&amp;I48&amp;":"&amp;J48&amp;"、"&amp;G49&amp;":"&amp;H49&amp;"～"&amp;I49&amp;":"&amp;J49,IF(AND(AA48&gt;0,AA49&gt;0,H48&gt;0,J48&gt;0,H49=0,J49=0),G48&amp;":"&amp;H48&amp;"～"&amp;I48&amp;":"&amp;J48&amp;"、"&amp;G49&amp;":"&amp;H49&amp;"0～"&amp;I49&amp;":"&amp;J49&amp;"0",IF(AND(AA48&gt;0,AA49&gt;0,H48=0,J48=0,H49&gt;0,J49&gt;0),G48&amp;":"&amp;H48&amp;"0～"&amp;I48&amp;":"&amp;J48&amp;"0、"&amp;G49&amp;":"&amp;H49&amp;"～"&amp;I49&amp;":"&amp;J49)))))))</f>
        <v/>
      </c>
      <c r="Q49" s="173"/>
      <c r="R49" s="95"/>
      <c r="S49" s="207"/>
      <c r="V49" s="37">
        <f t="shared" si="0"/>
        <v>0</v>
      </c>
      <c r="W49" s="38">
        <f t="shared" si="1"/>
        <v>0</v>
      </c>
      <c r="X49" s="39">
        <f t="shared" si="2"/>
        <v>0</v>
      </c>
      <c r="Y49" s="39">
        <f t="shared" si="3"/>
        <v>0</v>
      </c>
      <c r="Z49" s="40">
        <f>(W49-V49)</f>
        <v>0</v>
      </c>
      <c r="AA49" s="40">
        <f t="shared" si="4"/>
        <v>0</v>
      </c>
      <c r="AB49" s="180"/>
      <c r="AC49" s="182"/>
    </row>
    <row r="50" spans="1:29" ht="15" customHeight="1" x14ac:dyDescent="0.15">
      <c r="A50" s="193">
        <v>30</v>
      </c>
      <c r="B50" s="194" t="s">
        <v>33</v>
      </c>
      <c r="C50" s="20"/>
      <c r="D50" s="25"/>
      <c r="E50" s="43"/>
      <c r="F50" s="56"/>
      <c r="G50" s="28"/>
      <c r="H50" s="23"/>
      <c r="I50" s="46"/>
      <c r="J50" s="29"/>
      <c r="K50" s="152"/>
      <c r="M50" s="198">
        <f>IF(A50=0,"",A50)</f>
        <v>30</v>
      </c>
      <c r="N50" s="199" t="str">
        <f>IF(B50=0,"",B50)</f>
        <v>水</v>
      </c>
      <c r="O50" s="169" t="str">
        <f>IF(AND(Z50=0,Z51=0),"時　　　分　～　　時　　　分",IF(AND(Z50&gt;0,Z51=0,D50=0,F50=0),C50&amp;"時"&amp;D50&amp;"0分 ～ "&amp;E50&amp;"時"&amp;F50&amp;"0分",IF(AND(Z50&gt;0,Z51=0,D50&gt;0,F50&gt;0),C50&amp;"時"&amp;D50&amp;"分 ～ "&amp;E50&amp;"時"&amp;F50&amp;"分",IF(AND(Z50&gt;0,Z51&gt;0,D50=0,F50=0,D51=0,F51=0),C50&amp;"時"&amp;D50&amp;"0分～"&amp;E50&amp;"時"&amp;F50&amp;"0分、"&amp;C51&amp;"時"&amp;D51&amp;"0分～"&amp;E51&amp;"時"&amp;F51&amp;"0分",IF(AND(Z50&gt;0,Z51&gt;0,D50&gt;0,F50&gt;0,D51&gt;0,F51&gt;0),C50&amp;"時"&amp;D50&amp;"分～"&amp;E50&amp;"時"&amp;F50&amp;"分、"&amp;C51&amp;"時"&amp;D51&amp;"分～"&amp;E51&amp;"時"&amp;F51&amp;"分",IF(AND(Z50&gt;0,Z51&gt;0,D50&gt;0,F50&gt;0,D51=0,F51=0),C50&amp;"時"&amp;D50&amp;"分～"&amp;E50&amp;"時"&amp;F50&amp;"分、"&amp;C51&amp;"時"&amp;D51&amp;"0分～"&amp;E51&amp;"時"&amp;F51&amp;"0分",IF(AND(Z50&gt;0,Z51&gt;0,D50=0,F50=0,D51&gt;0,F51&gt;0),C50&amp;"時"&amp;D50&amp;"0分～"&amp;E50&amp;"時"&amp;F50&amp;"0分、"&amp;C51&amp;"時"&amp;D51&amp;"分～"&amp;E51&amp;"時"&amp;F51&amp;"分")))))))</f>
        <v>時　　　分　～　　時　　　分</v>
      </c>
      <c r="P50" s="170"/>
      <c r="Q50" s="204" t="str">
        <f>IF(AB50=0,"",IF(AB50&gt;8,"入力ミス",AB50))</f>
        <v/>
      </c>
      <c r="R50" s="97"/>
      <c r="S50" s="203" t="str">
        <f>IF(K50=0,"",K50)</f>
        <v/>
      </c>
      <c r="V50" s="33">
        <f t="shared" si="0"/>
        <v>0</v>
      </c>
      <c r="W50" s="34">
        <f t="shared" si="1"/>
        <v>0</v>
      </c>
      <c r="X50" s="35">
        <f t="shared" si="2"/>
        <v>0</v>
      </c>
      <c r="Y50" s="35">
        <f t="shared" si="3"/>
        <v>0</v>
      </c>
      <c r="Z50" s="36">
        <f>(W50-V50)-AA50-AA51</f>
        <v>0</v>
      </c>
      <c r="AA50" s="36">
        <f t="shared" si="4"/>
        <v>0</v>
      </c>
      <c r="AB50" s="179">
        <f>SUM(Z50:Z51)</f>
        <v>0</v>
      </c>
      <c r="AC50" s="181">
        <f>SUM(AA50:AA51)</f>
        <v>0</v>
      </c>
    </row>
    <row r="51" spans="1:29" ht="15" customHeight="1" x14ac:dyDescent="0.15">
      <c r="A51" s="147"/>
      <c r="B51" s="195"/>
      <c r="C51" s="21"/>
      <c r="D51" s="26"/>
      <c r="E51" s="44"/>
      <c r="F51" s="26"/>
      <c r="G51" s="58"/>
      <c r="H51" s="47"/>
      <c r="I51" s="48"/>
      <c r="J51" s="49"/>
      <c r="K51" s="153"/>
      <c r="M51" s="155"/>
      <c r="N51" s="157"/>
      <c r="O51" s="10" t="str">
        <f>IF(AC50=0,"","休憩時間")</f>
        <v/>
      </c>
      <c r="P51" s="32" t="str">
        <f>IF(AND(AA50=0,AA51=0),"",IF(AND(AA50&gt;0,AA51=0,H50=0,J50=0),G50&amp;":"&amp;H50&amp;"0 ～ "&amp;I50&amp;":"&amp;J50&amp;"0",IF(AND(AA50&gt;0,AA51=0,H50&gt;0,J50&gt;0),G50&amp;":"&amp;H50&amp;" ～ "&amp;I50&amp;":"&amp;J50,IF(AND(AA50&gt;0,AA51&gt;0,H50=0,J50=0,H51=0,J51=0),G50&amp;":"&amp;H50&amp;"0～"&amp;I50&amp;":"&amp;J50&amp;"0、"&amp;G51&amp;":"&amp;H51&amp;"0～"&amp;I51&amp;":"&amp;J51&amp;"0",IF(AND(AA50&gt;0,AA51&gt;0,H50&gt;0,J50&gt;0,H51&gt;0,J51&gt;0),G50&amp;":"&amp;H50&amp;"～"&amp;I50&amp;":"&amp;J50&amp;"、"&amp;G51&amp;":"&amp;H51&amp;"～"&amp;I51&amp;":"&amp;J51,IF(AND(AA50&gt;0,AA51&gt;0,H50&gt;0,J50&gt;0,H51=0,J51=0),G50&amp;":"&amp;H50&amp;"～"&amp;I50&amp;":"&amp;J50&amp;"、"&amp;G51&amp;":"&amp;H51&amp;"0～"&amp;I51&amp;":"&amp;J51&amp;"0",IF(AND(AA50&gt;0,AA51&gt;0,H50=0,J50=0,H51&gt;0,J51&gt;0),G50&amp;":"&amp;H50&amp;"0～"&amp;I50&amp;":"&amp;J50&amp;"0、"&amp;G51&amp;":"&amp;H51&amp;"～"&amp;I51&amp;":"&amp;J51)))))))</f>
        <v/>
      </c>
      <c r="Q51" s="173"/>
      <c r="R51" s="95"/>
      <c r="S51" s="178"/>
      <c r="V51" s="37">
        <f t="shared" si="0"/>
        <v>0</v>
      </c>
      <c r="W51" s="38">
        <f t="shared" si="1"/>
        <v>0</v>
      </c>
      <c r="X51" s="39">
        <f t="shared" si="2"/>
        <v>0</v>
      </c>
      <c r="Y51" s="39">
        <f t="shared" si="3"/>
        <v>0</v>
      </c>
      <c r="Z51" s="40">
        <f>(W51-V51)</f>
        <v>0</v>
      </c>
      <c r="AA51" s="40">
        <f t="shared" si="4"/>
        <v>0</v>
      </c>
      <c r="AB51" s="180"/>
      <c r="AC51" s="182"/>
    </row>
    <row r="52" spans="1:29" ht="15" customHeight="1" x14ac:dyDescent="0.15">
      <c r="A52" s="193">
        <v>31</v>
      </c>
      <c r="B52" s="194" t="s">
        <v>31</v>
      </c>
      <c r="C52" s="20"/>
      <c r="D52" s="25"/>
      <c r="E52" s="43"/>
      <c r="F52" s="56"/>
      <c r="G52" s="28"/>
      <c r="H52" s="23"/>
      <c r="I52" s="46"/>
      <c r="J52" s="29"/>
      <c r="K52" s="152"/>
      <c r="M52" s="198">
        <f>IF(A52=0,"",A52)</f>
        <v>31</v>
      </c>
      <c r="N52" s="199" t="str">
        <f>IF(B52=0,"",B52)</f>
        <v>木</v>
      </c>
      <c r="O52" s="169" t="str">
        <f>IF(AND(Z52=0,Z53=0),"時　　　分　～　　時　　　分",IF(AND(Z52&gt;0,Z53=0,D52=0,F52=0),C52&amp;"時"&amp;D52&amp;"0分 ～ "&amp;E52&amp;"時"&amp;F52&amp;"0分",IF(AND(Z52&gt;0,Z53=0,D52&gt;0,F52&gt;0),C52&amp;"時"&amp;D52&amp;"分 ～ "&amp;E52&amp;"時"&amp;F52&amp;"分",IF(AND(Z52&gt;0,Z53&gt;0,D52=0,F52=0,D53=0,F53=0),C52&amp;"時"&amp;D52&amp;"0分～"&amp;E52&amp;"時"&amp;F52&amp;"0分、"&amp;C53&amp;"時"&amp;D53&amp;"0分～"&amp;E53&amp;"時"&amp;F53&amp;"0分",IF(AND(Z52&gt;0,Z53&gt;0,D52&gt;0,F52&gt;0,D53&gt;0,F53&gt;0),C52&amp;"時"&amp;D52&amp;"分～"&amp;E52&amp;"時"&amp;F52&amp;"分、"&amp;C53&amp;"時"&amp;D53&amp;"分～"&amp;E53&amp;"時"&amp;F53&amp;"分",IF(AND(Z52&gt;0,Z53&gt;0,D52&gt;0,F52&gt;0,D53=0,F53=0),C52&amp;"時"&amp;D52&amp;"分～"&amp;E52&amp;"時"&amp;F52&amp;"分、"&amp;C53&amp;"時"&amp;D53&amp;"0分～"&amp;E53&amp;"時"&amp;F53&amp;"0分",IF(AND(Z52&gt;0,Z53&gt;0,D52=0,F52=0,D53&gt;0,F53&gt;0),C52&amp;"時"&amp;D52&amp;"0分～"&amp;E52&amp;"時"&amp;F52&amp;"0分、"&amp;C53&amp;"時"&amp;D53&amp;"分～"&amp;E53&amp;"時"&amp;F53&amp;"分")))))))</f>
        <v>時　　　分　～　　時　　　分</v>
      </c>
      <c r="P52" s="170"/>
      <c r="Q52" s="204" t="str">
        <f>IF(AB52=0,"",IF(AB52&gt;8,"入力ミス",AB52))</f>
        <v/>
      </c>
      <c r="R52" s="97"/>
      <c r="S52" s="207" t="str">
        <f>IF(K52=0,"",K52)</f>
        <v/>
      </c>
      <c r="V52" s="33">
        <f t="shared" si="0"/>
        <v>0</v>
      </c>
      <c r="W52" s="34">
        <f t="shared" si="1"/>
        <v>0</v>
      </c>
      <c r="X52" s="35">
        <f t="shared" si="2"/>
        <v>0</v>
      </c>
      <c r="Y52" s="35">
        <f t="shared" si="3"/>
        <v>0</v>
      </c>
      <c r="Z52" s="36">
        <f>(W52-V52)-AA52-AA53</f>
        <v>0</v>
      </c>
      <c r="AA52" s="36">
        <f t="shared" si="4"/>
        <v>0</v>
      </c>
      <c r="AB52" s="179">
        <f>SUM(Z52:Z53)</f>
        <v>0</v>
      </c>
      <c r="AC52" s="181">
        <f>SUM(AA52:AA53)</f>
        <v>0</v>
      </c>
    </row>
    <row r="53" spans="1:29" ht="15" customHeight="1" thickBot="1" x14ac:dyDescent="0.2">
      <c r="A53" s="209"/>
      <c r="B53" s="210"/>
      <c r="C53" s="50"/>
      <c r="D53" s="51"/>
      <c r="E53" s="52"/>
      <c r="F53" s="51"/>
      <c r="G53" s="59"/>
      <c r="H53" s="53"/>
      <c r="I53" s="54"/>
      <c r="J53" s="55"/>
      <c r="K53" s="211"/>
      <c r="M53" s="155"/>
      <c r="N53" s="157"/>
      <c r="O53" s="10" t="str">
        <f>IF(AC52=0,"","休憩時間")</f>
        <v/>
      </c>
      <c r="P53" s="32" t="str">
        <f>IF(AND(AA52=0,AA53=0),"",IF(AND(AA52&gt;0,AA53=0,H52=0,J52=0),G52&amp;":"&amp;H52&amp;"0 ～ "&amp;I52&amp;":"&amp;J52&amp;"0",IF(AND(AA52&gt;0,AA53=0,H52&gt;0,J52&gt;0),G52&amp;":"&amp;H52&amp;" ～ "&amp;I52&amp;":"&amp;J52,IF(AND(AA52&gt;0,AA53&gt;0,H52=0,J52=0,H53=0,J53=0),G52&amp;":"&amp;H52&amp;"0～"&amp;I52&amp;":"&amp;J52&amp;"0、"&amp;G53&amp;":"&amp;H53&amp;"0～"&amp;I53&amp;":"&amp;J53&amp;"0",IF(AND(AA52&gt;0,AA53&gt;0,H52&gt;0,J52&gt;0,H53&gt;0,J53&gt;0),G52&amp;":"&amp;H52&amp;"～"&amp;I52&amp;":"&amp;J52&amp;"、"&amp;G53&amp;":"&amp;H53&amp;"～"&amp;I53&amp;":"&amp;J53,IF(AND(AA52&gt;0,AA53&gt;0,H52&gt;0,J52&gt;0,H53=0,J53=0),G52&amp;":"&amp;H52&amp;"～"&amp;I52&amp;":"&amp;J52&amp;"、"&amp;G53&amp;":"&amp;H53&amp;"0～"&amp;I53&amp;":"&amp;J53&amp;"0",IF(AND(AA52&gt;0,AA53&gt;0,H52=0,J52=0,H53&gt;0,J53&gt;0),G52&amp;":"&amp;H52&amp;"0～"&amp;I52&amp;":"&amp;J52&amp;"0、"&amp;G53&amp;":"&amp;H53&amp;"～"&amp;I53&amp;":"&amp;J53)))))))</f>
        <v/>
      </c>
      <c r="Q53" s="173"/>
      <c r="R53" s="98"/>
      <c r="S53" s="217"/>
      <c r="V53" s="37">
        <f t="shared" si="0"/>
        <v>0</v>
      </c>
      <c r="W53" s="38">
        <f t="shared" si="1"/>
        <v>0</v>
      </c>
      <c r="X53" s="39">
        <f t="shared" si="2"/>
        <v>0</v>
      </c>
      <c r="Y53" s="39">
        <f t="shared" si="3"/>
        <v>0</v>
      </c>
      <c r="Z53" s="40">
        <f>(W53-V53)</f>
        <v>0</v>
      </c>
      <c r="AA53" s="40">
        <f t="shared" si="4"/>
        <v>0</v>
      </c>
      <c r="AB53" s="180"/>
      <c r="AC53" s="182"/>
    </row>
    <row r="54" spans="1:29" ht="30" customHeight="1" x14ac:dyDescent="0.15">
      <c r="M54" s="3"/>
      <c r="N54" s="4"/>
      <c r="O54" s="4"/>
      <c r="P54" s="4" t="str">
        <f>IF(Q10=0,"","計　　　"&amp;DBCS(SUM(Q10:Q53)))</f>
        <v>計　　　０</v>
      </c>
      <c r="Q54" s="132" t="s">
        <v>14</v>
      </c>
      <c r="R54" s="226"/>
      <c r="S54" s="5"/>
    </row>
  </sheetData>
  <mergeCells count="251">
    <mergeCell ref="Q54:R54"/>
    <mergeCell ref="A1:B1"/>
    <mergeCell ref="C1:D1"/>
    <mergeCell ref="F1:G1"/>
    <mergeCell ref="H1:I1"/>
    <mergeCell ref="M1:S1"/>
    <mergeCell ref="A2:C3"/>
    <mergeCell ref="D2:F3"/>
    <mergeCell ref="G2:I2"/>
    <mergeCell ref="Q2:S2"/>
    <mergeCell ref="G3:I3"/>
    <mergeCell ref="Q3:S3"/>
    <mergeCell ref="Q4:S6"/>
    <mergeCell ref="A5:C5"/>
    <mergeCell ref="D5:I6"/>
    <mergeCell ref="A6:A7"/>
    <mergeCell ref="B6:B7"/>
    <mergeCell ref="N8:N9"/>
    <mergeCell ref="O8:P9"/>
    <mergeCell ref="Q8:Q9"/>
    <mergeCell ref="S8:S9"/>
    <mergeCell ref="A8:A9"/>
    <mergeCell ref="B8:B9"/>
    <mergeCell ref="C8:F8"/>
    <mergeCell ref="G8:J8"/>
    <mergeCell ref="K8:K9"/>
    <mergeCell ref="M8:M9"/>
    <mergeCell ref="A4:C4"/>
    <mergeCell ref="D4:I4"/>
    <mergeCell ref="P4:P6"/>
    <mergeCell ref="R8:R9"/>
    <mergeCell ref="Q10:Q11"/>
    <mergeCell ref="S10:S11"/>
    <mergeCell ref="AB10:AB11"/>
    <mergeCell ref="AC10:AC11"/>
    <mergeCell ref="A12:A13"/>
    <mergeCell ref="K12:K13"/>
    <mergeCell ref="M12:M13"/>
    <mergeCell ref="N12:N13"/>
    <mergeCell ref="O12:P12"/>
    <mergeCell ref="Q12:Q13"/>
    <mergeCell ref="S12:S13"/>
    <mergeCell ref="AB12:AB13"/>
    <mergeCell ref="AC12:AC13"/>
    <mergeCell ref="A10:A11"/>
    <mergeCell ref="K10:K11"/>
    <mergeCell ref="M10:M11"/>
    <mergeCell ref="N10:N11"/>
    <mergeCell ref="O10:P10"/>
    <mergeCell ref="B10:B11"/>
    <mergeCell ref="B12:B13"/>
    <mergeCell ref="AC14:AC15"/>
    <mergeCell ref="A16:A17"/>
    <mergeCell ref="K16:K17"/>
    <mergeCell ref="M16:M17"/>
    <mergeCell ref="N16:N17"/>
    <mergeCell ref="O16:P16"/>
    <mergeCell ref="Q16:Q17"/>
    <mergeCell ref="S16:S17"/>
    <mergeCell ref="AB16:AB17"/>
    <mergeCell ref="AC16:AC17"/>
    <mergeCell ref="A14:A15"/>
    <mergeCell ref="K14:K15"/>
    <mergeCell ref="M14:M15"/>
    <mergeCell ref="N14:N15"/>
    <mergeCell ref="O14:P14"/>
    <mergeCell ref="Q14:Q15"/>
    <mergeCell ref="S14:S15"/>
    <mergeCell ref="AB14:AB15"/>
    <mergeCell ref="B14:B15"/>
    <mergeCell ref="B16:B17"/>
    <mergeCell ref="AC18:AC19"/>
    <mergeCell ref="A20:A21"/>
    <mergeCell ref="K20:K21"/>
    <mergeCell ref="M20:M21"/>
    <mergeCell ref="N20:N21"/>
    <mergeCell ref="O20:P20"/>
    <mergeCell ref="Q20:Q21"/>
    <mergeCell ref="S20:S21"/>
    <mergeCell ref="AB20:AB21"/>
    <mergeCell ref="AC20:AC21"/>
    <mergeCell ref="A18:A19"/>
    <mergeCell ref="K18:K19"/>
    <mergeCell ref="M18:M19"/>
    <mergeCell ref="N18:N19"/>
    <mergeCell ref="O18:P18"/>
    <mergeCell ref="Q18:Q19"/>
    <mergeCell ref="S18:S19"/>
    <mergeCell ref="AB18:AB19"/>
    <mergeCell ref="B18:B19"/>
    <mergeCell ref="B20:B21"/>
    <mergeCell ref="AC22:AC23"/>
    <mergeCell ref="A24:A25"/>
    <mergeCell ref="K24:K25"/>
    <mergeCell ref="M24:M25"/>
    <mergeCell ref="N24:N25"/>
    <mergeCell ref="O24:P24"/>
    <mergeCell ref="Q24:Q25"/>
    <mergeCell ref="S24:S25"/>
    <mergeCell ref="AB24:AB25"/>
    <mergeCell ref="AC24:AC25"/>
    <mergeCell ref="A22:A23"/>
    <mergeCell ref="K22:K23"/>
    <mergeCell ref="M22:M23"/>
    <mergeCell ref="N22:N23"/>
    <mergeCell ref="O22:P22"/>
    <mergeCell ref="Q22:Q23"/>
    <mergeCell ref="S22:S23"/>
    <mergeCell ref="AB22:AB23"/>
    <mergeCell ref="B22:B23"/>
    <mergeCell ref="B24:B25"/>
    <mergeCell ref="AC26:AC27"/>
    <mergeCell ref="A28:A29"/>
    <mergeCell ref="K28:K29"/>
    <mergeCell ref="M28:M29"/>
    <mergeCell ref="N28:N29"/>
    <mergeCell ref="O28:P28"/>
    <mergeCell ref="Q28:Q29"/>
    <mergeCell ref="S28:S29"/>
    <mergeCell ref="AB28:AB29"/>
    <mergeCell ref="AC28:AC29"/>
    <mergeCell ref="A26:A27"/>
    <mergeCell ref="K26:K27"/>
    <mergeCell ref="M26:M27"/>
    <mergeCell ref="N26:N27"/>
    <mergeCell ref="O26:P26"/>
    <mergeCell ref="Q26:Q27"/>
    <mergeCell ref="S26:S27"/>
    <mergeCell ref="AB26:AB27"/>
    <mergeCell ref="B26:B27"/>
    <mergeCell ref="B28:B29"/>
    <mergeCell ref="AC30:AC31"/>
    <mergeCell ref="A32:A33"/>
    <mergeCell ref="K32:K33"/>
    <mergeCell ref="M32:M33"/>
    <mergeCell ref="N32:N33"/>
    <mergeCell ref="O32:P32"/>
    <mergeCell ref="Q32:Q33"/>
    <mergeCell ref="S32:S33"/>
    <mergeCell ref="AB32:AB33"/>
    <mergeCell ref="AC32:AC33"/>
    <mergeCell ref="A30:A31"/>
    <mergeCell ref="K30:K31"/>
    <mergeCell ref="M30:M31"/>
    <mergeCell ref="N30:N31"/>
    <mergeCell ref="O30:P30"/>
    <mergeCell ref="Q30:Q31"/>
    <mergeCell ref="S30:S31"/>
    <mergeCell ref="AB30:AB31"/>
    <mergeCell ref="B30:B31"/>
    <mergeCell ref="B32:B33"/>
    <mergeCell ref="AC34:AC35"/>
    <mergeCell ref="A36:A37"/>
    <mergeCell ref="K36:K37"/>
    <mergeCell ref="M36:M37"/>
    <mergeCell ref="N36:N37"/>
    <mergeCell ref="O36:P36"/>
    <mergeCell ref="Q36:Q37"/>
    <mergeCell ref="S36:S37"/>
    <mergeCell ref="AB36:AB37"/>
    <mergeCell ref="AC36:AC37"/>
    <mergeCell ref="A34:A35"/>
    <mergeCell ref="K34:K35"/>
    <mergeCell ref="M34:M35"/>
    <mergeCell ref="N34:N35"/>
    <mergeCell ref="O34:P34"/>
    <mergeCell ref="Q34:Q35"/>
    <mergeCell ref="S34:S35"/>
    <mergeCell ref="AB34:AB35"/>
    <mergeCell ref="B34:B35"/>
    <mergeCell ref="B36:B37"/>
    <mergeCell ref="AC38:AC39"/>
    <mergeCell ref="A40:A41"/>
    <mergeCell ref="K40:K41"/>
    <mergeCell ref="M40:M41"/>
    <mergeCell ref="N40:N41"/>
    <mergeCell ref="O40:P40"/>
    <mergeCell ref="Q40:Q41"/>
    <mergeCell ref="S40:S41"/>
    <mergeCell ref="AB40:AB41"/>
    <mergeCell ref="AC40:AC41"/>
    <mergeCell ref="A38:A39"/>
    <mergeCell ref="K38:K39"/>
    <mergeCell ref="M38:M39"/>
    <mergeCell ref="N38:N39"/>
    <mergeCell ref="O38:P38"/>
    <mergeCell ref="Q38:Q39"/>
    <mergeCell ref="S38:S39"/>
    <mergeCell ref="AB38:AB39"/>
    <mergeCell ref="B38:B39"/>
    <mergeCell ref="B40:B41"/>
    <mergeCell ref="AC42:AC43"/>
    <mergeCell ref="A44:A45"/>
    <mergeCell ref="K44:K45"/>
    <mergeCell ref="M44:M45"/>
    <mergeCell ref="N44:N45"/>
    <mergeCell ref="O44:P44"/>
    <mergeCell ref="Q44:Q45"/>
    <mergeCell ref="S44:S45"/>
    <mergeCell ref="AB44:AB45"/>
    <mergeCell ref="AC44:AC45"/>
    <mergeCell ref="A42:A43"/>
    <mergeCell ref="K42:K43"/>
    <mergeCell ref="M42:M43"/>
    <mergeCell ref="N42:N43"/>
    <mergeCell ref="O42:P42"/>
    <mergeCell ref="Q42:Q43"/>
    <mergeCell ref="S42:S43"/>
    <mergeCell ref="AB42:AB43"/>
    <mergeCell ref="B42:B43"/>
    <mergeCell ref="B44:B45"/>
    <mergeCell ref="AC46:AC47"/>
    <mergeCell ref="A48:A49"/>
    <mergeCell ref="K48:K49"/>
    <mergeCell ref="M48:M49"/>
    <mergeCell ref="N48:N49"/>
    <mergeCell ref="O48:P48"/>
    <mergeCell ref="Q48:Q49"/>
    <mergeCell ref="S48:S49"/>
    <mergeCell ref="AB48:AB49"/>
    <mergeCell ref="AC48:AC49"/>
    <mergeCell ref="A46:A47"/>
    <mergeCell ref="K46:K47"/>
    <mergeCell ref="M46:M47"/>
    <mergeCell ref="N46:N47"/>
    <mergeCell ref="O46:P46"/>
    <mergeCell ref="Q46:Q47"/>
    <mergeCell ref="S46:S47"/>
    <mergeCell ref="AB46:AB47"/>
    <mergeCell ref="B46:B47"/>
    <mergeCell ref="B48:B49"/>
    <mergeCell ref="AC52:AC53"/>
    <mergeCell ref="Q50:Q51"/>
    <mergeCell ref="S50:S51"/>
    <mergeCell ref="AB50:AB51"/>
    <mergeCell ref="AC50:AC51"/>
    <mergeCell ref="A52:A53"/>
    <mergeCell ref="B52:B53"/>
    <mergeCell ref="K52:K53"/>
    <mergeCell ref="M52:M53"/>
    <mergeCell ref="N52:N53"/>
    <mergeCell ref="O52:P52"/>
    <mergeCell ref="A50:A51"/>
    <mergeCell ref="B50:B51"/>
    <mergeCell ref="K50:K51"/>
    <mergeCell ref="M50:M51"/>
    <mergeCell ref="N50:N51"/>
    <mergeCell ref="O50:P50"/>
    <mergeCell ref="Q52:Q53"/>
    <mergeCell ref="S52:S53"/>
    <mergeCell ref="AB52:AB53"/>
  </mergeCells>
  <phoneticPr fontId="1"/>
  <conditionalFormatting sqref="Q1:R8 Q9 Q55:R1048576 Q54 Q10:R53">
    <cfRule type="cellIs" dxfId="31" priority="1" stopIfTrue="1" operator="equal">
      <formula>"入力ミス"</formula>
    </cfRule>
  </conditionalFormatting>
  <pageMargins left="0.98425196850393704" right="0.19685039370078741" top="0.27559055118110237" bottom="0.19685039370078741" header="0.31496062992125984" footer="0.19685039370078741"/>
  <pageSetup paperSize="9" scale="91"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AC56"/>
  <sheetViews>
    <sheetView zoomScaleNormal="100" workbookViewId="0">
      <selection activeCell="H2" sqref="H2"/>
    </sheetView>
  </sheetViews>
  <sheetFormatPr defaultRowHeight="13.5" x14ac:dyDescent="0.15"/>
  <cols>
    <col min="1" max="2" width="5.125" style="1" customWidth="1"/>
    <col min="3" max="10" width="6.75" style="1" customWidth="1"/>
    <col min="11" max="11" width="17.375" style="1" customWidth="1"/>
    <col min="12" max="12" width="8.875" style="1" customWidth="1"/>
    <col min="13" max="14" width="6.75" style="1" customWidth="1"/>
    <col min="15" max="15" width="8.5" style="1" bestFit="1" customWidth="1"/>
    <col min="16" max="16" width="35.875" style="1" customWidth="1"/>
    <col min="17" max="18" width="9" style="1"/>
    <col min="19" max="19" width="25" style="1" customWidth="1"/>
    <col min="20" max="21" width="9" style="1"/>
    <col min="22" max="25" width="3.5" style="1" customWidth="1"/>
    <col min="26" max="29" width="4.5" style="1" customWidth="1"/>
    <col min="30" max="16384" width="9" style="1"/>
  </cols>
  <sheetData>
    <row r="1" spans="1:29" ht="30" customHeight="1" thickBot="1" x14ac:dyDescent="0.2">
      <c r="A1" s="105" t="s">
        <v>22</v>
      </c>
      <c r="B1" s="106"/>
      <c r="C1" s="105" t="str">
        <f>IF(Q10=0,"",""&amp;DBCS(SUM(Q10:Q55)))</f>
        <v>０</v>
      </c>
      <c r="D1" s="107"/>
      <c r="E1" s="41" t="s">
        <v>18</v>
      </c>
      <c r="F1" s="108" t="s">
        <v>19</v>
      </c>
      <c r="G1" s="108"/>
      <c r="H1" s="227" t="str">
        <f>DBCS(SUM(Q10:Q55)+SUM('7月分'!Q10:Q55)+SUM('9月分'!Q10:Q55)+SUM('10月分'!Q10:Q55)+SUM('11月分'!Q10:Q55)+SUM('12月分'!Q10:Q55)+SUM('1月分'!Q10:Q55))</f>
        <v>０</v>
      </c>
      <c r="I1" s="228"/>
      <c r="M1" s="111" t="s">
        <v>36</v>
      </c>
      <c r="N1" s="112"/>
      <c r="O1" s="112"/>
      <c r="P1" s="112"/>
      <c r="Q1" s="112"/>
      <c r="R1" s="112"/>
      <c r="S1" s="112"/>
    </row>
    <row r="2" spans="1:29" ht="10.15" customHeight="1" x14ac:dyDescent="0.15">
      <c r="A2" s="60"/>
      <c r="B2" s="60"/>
      <c r="C2" s="60"/>
      <c r="D2" s="61"/>
      <c r="E2" s="61"/>
      <c r="F2" s="61"/>
      <c r="G2" s="62"/>
      <c r="H2" s="62"/>
      <c r="I2" s="62"/>
      <c r="M2" s="11"/>
      <c r="N2" s="8"/>
      <c r="O2" s="8"/>
      <c r="P2" s="80"/>
      <c r="Q2" s="126" t="str">
        <f>'7月分'!Q2:S2</f>
        <v/>
      </c>
      <c r="R2" s="126"/>
      <c r="S2" s="126"/>
      <c r="T2" s="71"/>
      <c r="U2" s="71"/>
    </row>
    <row r="3" spans="1:29" ht="22.9" customHeight="1" x14ac:dyDescent="0.15">
      <c r="A3" s="60"/>
      <c r="B3" s="60"/>
      <c r="C3" s="60"/>
      <c r="D3" s="61"/>
      <c r="E3" s="61"/>
      <c r="F3" s="61"/>
      <c r="G3" s="61"/>
      <c r="H3" s="61"/>
      <c r="I3" s="61"/>
      <c r="M3" s="6"/>
      <c r="N3" s="6"/>
      <c r="O3" s="6"/>
      <c r="P3" s="65" t="str">
        <f>IF('7月分'!D4=0,"( 学番　　　　　)","( 学番　"&amp;'7月分'!D4&amp;" "&amp;"）")</f>
        <v>( 学番　　　　　)</v>
      </c>
      <c r="Q3" s="240" t="str">
        <f>'7月分'!Q3:S3</f>
        <v/>
      </c>
      <c r="R3" s="240"/>
      <c r="S3" s="240"/>
      <c r="T3" s="72"/>
      <c r="U3" s="72"/>
    </row>
    <row r="4" spans="1:29" ht="21" customHeight="1" x14ac:dyDescent="0.15">
      <c r="A4" s="60"/>
      <c r="B4" s="60"/>
      <c r="C4" s="60"/>
      <c r="D4" s="63"/>
      <c r="E4" s="63"/>
      <c r="F4" s="63"/>
      <c r="G4" s="63"/>
      <c r="H4" s="63"/>
      <c r="I4" s="63"/>
      <c r="J4" s="13"/>
      <c r="K4" s="13"/>
      <c r="M4" s="6"/>
      <c r="N4" s="6"/>
      <c r="O4" s="6"/>
      <c r="P4" s="136" t="s">
        <v>2</v>
      </c>
      <c r="Q4" s="137">
        <f>'7月分'!D5</f>
        <v>0</v>
      </c>
      <c r="R4" s="137"/>
      <c r="S4" s="137"/>
      <c r="V4" s="13"/>
      <c r="W4" s="13"/>
      <c r="X4" s="13"/>
      <c r="Y4" s="13"/>
    </row>
    <row r="5" spans="1:29" ht="21" customHeight="1" thickBot="1" x14ac:dyDescent="0.2">
      <c r="A5" s="60"/>
      <c r="B5" s="60"/>
      <c r="C5" s="60"/>
      <c r="D5" s="64"/>
      <c r="E5" s="64"/>
      <c r="F5" s="64"/>
      <c r="G5" s="64"/>
      <c r="H5" s="64"/>
      <c r="I5" s="64"/>
      <c r="J5" s="13"/>
      <c r="K5" s="13"/>
      <c r="M5" s="6"/>
      <c r="N5" s="6"/>
      <c r="O5" s="6"/>
      <c r="P5" s="136"/>
      <c r="Q5" s="137"/>
      <c r="R5" s="137"/>
      <c r="S5" s="137"/>
      <c r="V5" s="13"/>
      <c r="W5" s="13"/>
      <c r="X5" s="13"/>
      <c r="Y5" s="13"/>
    </row>
    <row r="6" spans="1:29" ht="14.25" customHeight="1" x14ac:dyDescent="0.15">
      <c r="A6" s="146">
        <v>8</v>
      </c>
      <c r="B6" s="148" t="s">
        <v>7</v>
      </c>
      <c r="C6" s="7"/>
      <c r="D6" s="64"/>
      <c r="E6" s="64"/>
      <c r="F6" s="64"/>
      <c r="G6" s="64"/>
      <c r="H6" s="64"/>
      <c r="I6" s="64"/>
      <c r="J6" s="7"/>
      <c r="K6" s="7"/>
      <c r="N6" s="12">
        <f>IF(A6=0,"",+A6)</f>
        <v>8</v>
      </c>
      <c r="O6" s="1" t="s">
        <v>7</v>
      </c>
      <c r="P6" s="136"/>
      <c r="Q6" s="137"/>
      <c r="R6" s="137"/>
      <c r="S6" s="137"/>
      <c r="V6" s="7"/>
      <c r="W6" s="7"/>
      <c r="X6" s="7"/>
      <c r="Y6" s="7"/>
      <c r="Z6" s="7"/>
      <c r="AA6" s="7"/>
      <c r="AB6" s="7"/>
      <c r="AC6" s="7"/>
    </row>
    <row r="7" spans="1:29" ht="10.15" customHeight="1" thickBot="1" x14ac:dyDescent="0.2">
      <c r="A7" s="147"/>
      <c r="B7" s="149"/>
      <c r="C7" s="7"/>
      <c r="D7" s="7"/>
      <c r="E7" s="7"/>
      <c r="F7" s="7"/>
      <c r="G7" s="7"/>
      <c r="H7" s="7"/>
      <c r="I7" s="7"/>
      <c r="J7" s="7"/>
      <c r="K7" s="7"/>
      <c r="V7" s="7"/>
      <c r="W7" s="7"/>
      <c r="X7" s="7"/>
      <c r="Y7" s="7"/>
      <c r="Z7" s="7"/>
      <c r="AA7" s="7"/>
      <c r="AB7" s="7"/>
      <c r="AC7" s="7"/>
    </row>
    <row r="8" spans="1:29" ht="15" customHeight="1" x14ac:dyDescent="0.15">
      <c r="A8" s="158" t="s">
        <v>8</v>
      </c>
      <c r="B8" s="160" t="s">
        <v>1</v>
      </c>
      <c r="C8" s="161" t="s">
        <v>21</v>
      </c>
      <c r="D8" s="162"/>
      <c r="E8" s="162"/>
      <c r="F8" s="162"/>
      <c r="G8" s="163" t="s">
        <v>6</v>
      </c>
      <c r="H8" s="162"/>
      <c r="I8" s="162"/>
      <c r="J8" s="164"/>
      <c r="K8" s="165" t="s">
        <v>12</v>
      </c>
      <c r="M8" s="167" t="s">
        <v>0</v>
      </c>
      <c r="N8" s="183" t="s">
        <v>1</v>
      </c>
      <c r="O8" s="185" t="s">
        <v>4</v>
      </c>
      <c r="P8" s="186"/>
      <c r="Q8" s="185" t="s">
        <v>11</v>
      </c>
      <c r="R8" s="224" t="s">
        <v>35</v>
      </c>
      <c r="S8" s="236" t="s">
        <v>13</v>
      </c>
    </row>
    <row r="9" spans="1:29" ht="15" customHeight="1" x14ac:dyDescent="0.15">
      <c r="A9" s="159"/>
      <c r="B9" s="149"/>
      <c r="C9" s="16" t="s">
        <v>9</v>
      </c>
      <c r="D9" s="17" t="s">
        <v>10</v>
      </c>
      <c r="E9" s="42" t="s">
        <v>9</v>
      </c>
      <c r="F9" s="17" t="s">
        <v>10</v>
      </c>
      <c r="G9" s="57" t="s">
        <v>9</v>
      </c>
      <c r="H9" s="18" t="s">
        <v>10</v>
      </c>
      <c r="I9" s="45" t="s">
        <v>9</v>
      </c>
      <c r="J9" s="19" t="s">
        <v>10</v>
      </c>
      <c r="K9" s="166"/>
      <c r="M9" s="168"/>
      <c r="N9" s="184"/>
      <c r="O9" s="187"/>
      <c r="P9" s="188"/>
      <c r="Q9" s="187"/>
      <c r="R9" s="225"/>
      <c r="S9" s="237"/>
    </row>
    <row r="10" spans="1:29" ht="15" customHeight="1" x14ac:dyDescent="0.15">
      <c r="A10" s="221">
        <v>1</v>
      </c>
      <c r="B10" s="194" t="s">
        <v>34</v>
      </c>
      <c r="C10" s="20"/>
      <c r="D10" s="25"/>
      <c r="E10" s="43"/>
      <c r="F10" s="56"/>
      <c r="G10" s="28"/>
      <c r="H10" s="23"/>
      <c r="I10" s="46"/>
      <c r="J10" s="29"/>
      <c r="K10" s="152"/>
      <c r="M10" s="154">
        <f>IF(A10=0,"",A10)</f>
        <v>1</v>
      </c>
      <c r="N10" s="156" t="str">
        <f>IF(B10=0,"",B10)</f>
        <v>金</v>
      </c>
      <c r="O10" s="222" t="str">
        <f>IF(AND(Z10=0,Z11=0),"時　　　分　～　　時　　　分",IF(AND(Z10&gt;0,Z11=0,D10=0,F10=0),C10&amp;"時"&amp;D10&amp;"0分 ～ "&amp;E10&amp;"時"&amp;F10&amp;"0分",IF(AND(Z10&gt;0,Z11=0,D10&gt;0,F10&gt;0),C10&amp;"時"&amp;D10&amp;"分 ～ "&amp;E10&amp;"時"&amp;F10&amp;"分",IF(AND(Z10&gt;0,Z11&gt;0,D10=0,F10=0,D11=0,F11=0),C10&amp;"時"&amp;D10&amp;"0分～"&amp;E10&amp;"時"&amp;F10&amp;"0分、"&amp;C11&amp;"時"&amp;D11&amp;"0分～"&amp;E11&amp;"時"&amp;F11&amp;"0分",IF(AND(Z10&gt;0,Z11&gt;0,D10&gt;0,F10&gt;0,D11&gt;0,F11&gt;0),C10&amp;"時"&amp;D10&amp;"分～"&amp;E10&amp;"時"&amp;F10&amp;"分、"&amp;C11&amp;"時"&amp;D11&amp;"分～"&amp;E11&amp;"時"&amp;F11&amp;"分",IF(AND(Z10&gt;0,Z11&gt;0,D10&gt;0,F10&gt;0,D11=0,F11=0),C10&amp;"時"&amp;D10&amp;"分～"&amp;E10&amp;"時"&amp;F10&amp;"分、"&amp;C11&amp;"時"&amp;D11&amp;"0分～"&amp;E11&amp;"時"&amp;F11&amp;"0分",IF(AND(Z10&gt;0,Z11&gt;0,D10=0,F10=0,D11&gt;0,F11&gt;0),C10&amp;"時"&amp;D10&amp;"0分～"&amp;E10&amp;"時"&amp;F10&amp;"0分、"&amp;C11&amp;"時"&amp;D11&amp;"分～"&amp;E11&amp;"時"&amp;F11&amp;"分")))))))</f>
        <v>時　　　分　～　　時　　　分</v>
      </c>
      <c r="P10" s="223"/>
      <c r="Q10" s="171" t="str">
        <f>IF(AB10=0,"",IF(AB10&gt;8,"入力ミス",AB10))</f>
        <v/>
      </c>
      <c r="R10" s="94"/>
      <c r="S10" s="177" t="str">
        <f>IF(K10=0,"",K10)</f>
        <v/>
      </c>
      <c r="V10" s="33">
        <f t="shared" ref="V10:V55" si="0">C10+(D10/60)</f>
        <v>0</v>
      </c>
      <c r="W10" s="34">
        <f t="shared" ref="W10:W55" si="1">E10+(F10/60)</f>
        <v>0</v>
      </c>
      <c r="X10" s="35">
        <f t="shared" ref="X10:X55" si="2">G10+(H10/60)</f>
        <v>0</v>
      </c>
      <c r="Y10" s="35">
        <f t="shared" ref="Y10:Y55" si="3">I10+(J10/60)</f>
        <v>0</v>
      </c>
      <c r="Z10" s="36">
        <f>(W10-V10)-AA10-AA11</f>
        <v>0</v>
      </c>
      <c r="AA10" s="36">
        <f t="shared" ref="AA10:AA55" si="4">(Y10-X10)</f>
        <v>0</v>
      </c>
      <c r="AB10" s="179">
        <f>SUM(Z10:Z11)</f>
        <v>0</v>
      </c>
      <c r="AC10" s="181">
        <f>SUM(AA10:AA11)</f>
        <v>0</v>
      </c>
    </row>
    <row r="11" spans="1:29" ht="15" customHeight="1" x14ac:dyDescent="0.15">
      <c r="A11" s="221"/>
      <c r="B11" s="195"/>
      <c r="C11" s="21"/>
      <c r="D11" s="26"/>
      <c r="E11" s="44"/>
      <c r="F11" s="26"/>
      <c r="G11" s="58"/>
      <c r="H11" s="47"/>
      <c r="I11" s="48"/>
      <c r="J11" s="49"/>
      <c r="K11" s="153"/>
      <c r="M11" s="155"/>
      <c r="N11" s="157"/>
      <c r="O11" s="10" t="str">
        <f>IF(AC10=0,"","休憩時間")</f>
        <v/>
      </c>
      <c r="P11" s="32" t="str">
        <f>IF(AND(AA10=0,AA11=0),"",IF(AND(AA10&gt;0,AA11=0,H10=0,J10=0),G10&amp;":"&amp;H10&amp;"0 ～ "&amp;I10&amp;":"&amp;J10&amp;"0",IF(AND(AA10&gt;0,AA11=0,H10&gt;0,J10&gt;0),G10&amp;":"&amp;H10&amp;" ～ "&amp;I10&amp;":"&amp;J10,IF(AND(AA10&gt;0,AA11&gt;0,H10=0,J10=0,H11=0,J11=0),G10&amp;":"&amp;H10&amp;"0～"&amp;I10&amp;":"&amp;J10&amp;"0、"&amp;G11&amp;":"&amp;H11&amp;"0～"&amp;I11&amp;":"&amp;J11&amp;"0",IF(AND(AA10&gt;0,AA11&gt;0,H10&gt;0,J10&gt;0,H11&gt;0,J11&gt;0),G10&amp;":"&amp;H10&amp;"～"&amp;I10&amp;":"&amp;J10&amp;"、"&amp;G11&amp;":"&amp;H11&amp;"～"&amp;I11&amp;":"&amp;J11,IF(AND(AA10&gt;0,AA11&gt;0,H10&gt;0,J10&gt;0,H11=0,J11=0),G10&amp;":"&amp;H10&amp;"～"&amp;I10&amp;":"&amp;J10&amp;"、"&amp;G11&amp;":"&amp;H11&amp;"0～"&amp;I11&amp;":"&amp;J11&amp;"0",IF(AND(AA10&gt;0,AA11&gt;0,H10=0,J10=0,H11&gt;0,J11&gt;0),G10&amp;":"&amp;H10&amp;"0～"&amp;I10&amp;":"&amp;J10&amp;"0、"&amp;G11&amp;":"&amp;H11&amp;"～"&amp;I11&amp;":"&amp;J11)))))))</f>
        <v/>
      </c>
      <c r="Q11" s="173"/>
      <c r="R11" s="95"/>
      <c r="S11" s="178"/>
      <c r="V11" s="37">
        <f t="shared" si="0"/>
        <v>0</v>
      </c>
      <c r="W11" s="38">
        <f t="shared" si="1"/>
        <v>0</v>
      </c>
      <c r="X11" s="39">
        <f t="shared" si="2"/>
        <v>0</v>
      </c>
      <c r="Y11" s="39">
        <f t="shared" si="3"/>
        <v>0</v>
      </c>
      <c r="Z11" s="40">
        <f>(W11-V11)</f>
        <v>0</v>
      </c>
      <c r="AA11" s="40">
        <f t="shared" si="4"/>
        <v>0</v>
      </c>
      <c r="AB11" s="180"/>
      <c r="AC11" s="182"/>
    </row>
    <row r="12" spans="1:29" ht="15" customHeight="1" x14ac:dyDescent="0.15">
      <c r="A12" s="221">
        <v>4</v>
      </c>
      <c r="B12" s="194" t="s">
        <v>24</v>
      </c>
      <c r="C12" s="20"/>
      <c r="D12" s="25"/>
      <c r="E12" s="43"/>
      <c r="F12" s="56"/>
      <c r="G12" s="28"/>
      <c r="H12" s="23"/>
      <c r="I12" s="46"/>
      <c r="J12" s="29"/>
      <c r="K12" s="152"/>
      <c r="M12" s="196">
        <f>IF(A12=0,"",A12)</f>
        <v>4</v>
      </c>
      <c r="N12" s="197" t="str">
        <f>IF(B12=0,"",B12)</f>
        <v>月</v>
      </c>
      <c r="O12" s="169" t="str">
        <f>IF(AND(Z12=0,Z13=0),"時　　　分　～　　時　　　分",IF(AND(Z12&gt;0,Z13=0,D12=0,F12=0),C12&amp;"時"&amp;D12&amp;"0分 ～ "&amp;E12&amp;"時"&amp;F12&amp;"0分",IF(AND(Z12&gt;0,Z13=0,D12&gt;0,F12&gt;0),C12&amp;"時"&amp;D12&amp;"分 ～ "&amp;E12&amp;"時"&amp;F12&amp;"分",IF(AND(Z12&gt;0,Z13&gt;0,D12=0,F12=0,D13=0,F13=0),C12&amp;"時"&amp;D12&amp;"0分～"&amp;E12&amp;"時"&amp;F12&amp;"0分、"&amp;C13&amp;"時"&amp;D13&amp;"0分～"&amp;E13&amp;"時"&amp;F13&amp;"0分",IF(AND(Z12&gt;0,Z13&gt;0,D12&gt;0,F12&gt;0,D13&gt;0,F13&gt;0),C12&amp;"時"&amp;D12&amp;"分～"&amp;E12&amp;"時"&amp;F12&amp;"分、"&amp;C13&amp;"時"&amp;D13&amp;"分～"&amp;E13&amp;"時"&amp;F13&amp;"分",IF(AND(Z12&gt;0,Z13&gt;0,D12&gt;0,F12&gt;0,D13=0,F13=0),C12&amp;"時"&amp;D12&amp;"分～"&amp;E12&amp;"時"&amp;F12&amp;"分、"&amp;C13&amp;"時"&amp;D13&amp;"0分～"&amp;E13&amp;"時"&amp;F13&amp;"0分",IF(AND(Z12&gt;0,Z13&gt;0,D12=0,F12=0,D13&gt;0,F13&gt;0),C12&amp;"時"&amp;D12&amp;"0分～"&amp;E12&amp;"時"&amp;F12&amp;"0分、"&amp;C13&amp;"時"&amp;D13&amp;"分～"&amp;E13&amp;"時"&amp;F13&amp;"分")))))))</f>
        <v>時　　　分　～　　時　　　分</v>
      </c>
      <c r="P12" s="170"/>
      <c r="Q12" s="200" t="str">
        <f>IF(AB12=0,"",IF(AB12&gt;8,"入力ミス",AB12))</f>
        <v/>
      </c>
      <c r="R12" s="96"/>
      <c r="S12" s="203" t="str">
        <f>IF(K12=0,"",K12)</f>
        <v/>
      </c>
      <c r="V12" s="33">
        <f t="shared" si="0"/>
        <v>0</v>
      </c>
      <c r="W12" s="34">
        <f t="shared" si="1"/>
        <v>0</v>
      </c>
      <c r="X12" s="35">
        <f t="shared" si="2"/>
        <v>0</v>
      </c>
      <c r="Y12" s="35">
        <f t="shared" si="3"/>
        <v>0</v>
      </c>
      <c r="Z12" s="36">
        <f>(W12-V12)-AA12-AA13</f>
        <v>0</v>
      </c>
      <c r="AA12" s="36">
        <f t="shared" si="4"/>
        <v>0</v>
      </c>
      <c r="AB12" s="179">
        <f>SUM(Z12:Z13)</f>
        <v>0</v>
      </c>
      <c r="AC12" s="181">
        <f>SUM(AA12:AA13)</f>
        <v>0</v>
      </c>
    </row>
    <row r="13" spans="1:29" ht="15" customHeight="1" x14ac:dyDescent="0.15">
      <c r="A13" s="221"/>
      <c r="B13" s="195"/>
      <c r="C13" s="21"/>
      <c r="D13" s="26"/>
      <c r="E13" s="44"/>
      <c r="F13" s="26"/>
      <c r="G13" s="58"/>
      <c r="H13" s="47"/>
      <c r="I13" s="48"/>
      <c r="J13" s="49"/>
      <c r="K13" s="153"/>
      <c r="M13" s="198"/>
      <c r="N13" s="199"/>
      <c r="O13" s="10" t="str">
        <f>IF(AC12=0,"","休憩時間")</f>
        <v/>
      </c>
      <c r="P13" s="32" t="str">
        <f>IF(AND(AA12=0,AA13=0),"",IF(AND(AA12&gt;0,AA13=0,H12=0,J12=0),G12&amp;":"&amp;H12&amp;"0 ～ "&amp;I12&amp;":"&amp;J12&amp;"0",IF(AND(AA12&gt;0,AA13=0,H12&gt;0,J12&gt;0),G12&amp;":"&amp;H12&amp;" ～ "&amp;I12&amp;":"&amp;J12,IF(AND(AA12&gt;0,AA13&gt;0,H12=0,J12=0,H13=0,J13=0),G12&amp;":"&amp;H12&amp;"0～"&amp;I12&amp;":"&amp;J12&amp;"0、"&amp;G13&amp;":"&amp;H13&amp;"0～"&amp;I13&amp;":"&amp;J13&amp;"0",IF(AND(AA12&gt;0,AA13&gt;0,H12&gt;0,J12&gt;0,H13&gt;0,J13&gt;0),G12&amp;":"&amp;H12&amp;"～"&amp;I12&amp;":"&amp;J12&amp;"、"&amp;G13&amp;":"&amp;H13&amp;"～"&amp;I13&amp;":"&amp;J13,IF(AND(AA12&gt;0,AA13&gt;0,H12&gt;0,J12&gt;0,H13=0,J13=0),G12&amp;":"&amp;H12&amp;"～"&amp;I12&amp;":"&amp;J12&amp;"、"&amp;G13&amp;":"&amp;H13&amp;"0～"&amp;I13&amp;":"&amp;J13&amp;"0",IF(AND(AA12&gt;0,AA13&gt;0,H12=0,J12=0,H13&gt;0,J13&gt;0),G12&amp;":"&amp;H12&amp;"0～"&amp;I12&amp;":"&amp;J12&amp;"0、"&amp;G13&amp;":"&amp;H13&amp;"～"&amp;I13&amp;":"&amp;J13)))))))</f>
        <v/>
      </c>
      <c r="Q13" s="204"/>
      <c r="R13" s="97"/>
      <c r="S13" s="178"/>
      <c r="V13" s="37">
        <f t="shared" si="0"/>
        <v>0</v>
      </c>
      <c r="W13" s="38">
        <f t="shared" si="1"/>
        <v>0</v>
      </c>
      <c r="X13" s="39">
        <f t="shared" si="2"/>
        <v>0</v>
      </c>
      <c r="Y13" s="39">
        <f t="shared" si="3"/>
        <v>0</v>
      </c>
      <c r="Z13" s="40">
        <f>(W13-V13)</f>
        <v>0</v>
      </c>
      <c r="AA13" s="40">
        <f t="shared" si="4"/>
        <v>0</v>
      </c>
      <c r="AB13" s="180"/>
      <c r="AC13" s="182"/>
    </row>
    <row r="14" spans="1:29" ht="15" customHeight="1" x14ac:dyDescent="0.15">
      <c r="A14" s="221">
        <v>5</v>
      </c>
      <c r="B14" s="194" t="s">
        <v>32</v>
      </c>
      <c r="C14" s="20"/>
      <c r="D14" s="25"/>
      <c r="E14" s="43"/>
      <c r="F14" s="56"/>
      <c r="G14" s="28"/>
      <c r="H14" s="23"/>
      <c r="I14" s="46"/>
      <c r="J14" s="29"/>
      <c r="K14" s="152"/>
      <c r="M14" s="196">
        <f>IF(A14=0,"",A14)</f>
        <v>5</v>
      </c>
      <c r="N14" s="197" t="str">
        <f>IF(B14=0,"",B14)</f>
        <v>火</v>
      </c>
      <c r="O14" s="169" t="str">
        <f>IF(AND(Z14=0,Z15=0),"時　　　分　～　　時　　　分",IF(AND(Z14&gt;0,Z15=0,D14=0,F14=0),C14&amp;"時"&amp;D14&amp;"0分 ～ "&amp;E14&amp;"時"&amp;F14&amp;"0分",IF(AND(Z14&gt;0,Z15=0,D14&gt;0,F14&gt;0),C14&amp;"時"&amp;D14&amp;"分 ～ "&amp;E14&amp;"時"&amp;F14&amp;"分",IF(AND(Z14&gt;0,Z15&gt;0,D14=0,F14=0,D15=0,F15=0),C14&amp;"時"&amp;D14&amp;"0分～"&amp;E14&amp;"時"&amp;F14&amp;"0分、"&amp;C15&amp;"時"&amp;D15&amp;"0分～"&amp;E15&amp;"時"&amp;F15&amp;"0分",IF(AND(Z14&gt;0,Z15&gt;0,D14&gt;0,F14&gt;0,D15&gt;0,F15&gt;0),C14&amp;"時"&amp;D14&amp;"分～"&amp;E14&amp;"時"&amp;F14&amp;"分、"&amp;C15&amp;"時"&amp;D15&amp;"分～"&amp;E15&amp;"時"&amp;F15&amp;"分",IF(AND(Z14&gt;0,Z15&gt;0,D14&gt;0,F14&gt;0,D15=0,F15=0),C14&amp;"時"&amp;D14&amp;"分～"&amp;E14&amp;"時"&amp;F14&amp;"分、"&amp;C15&amp;"時"&amp;D15&amp;"0分～"&amp;E15&amp;"時"&amp;F15&amp;"0分",IF(AND(Z14&gt;0,Z15&gt;0,D14=0,F14=0,D15&gt;0,F15&gt;0),C14&amp;"時"&amp;D14&amp;"0分～"&amp;E14&amp;"時"&amp;F14&amp;"0分、"&amp;C15&amp;"時"&amp;D15&amp;"分～"&amp;E15&amp;"時"&amp;F15&amp;"分")))))))</f>
        <v>時　　　分　～　　時　　　分</v>
      </c>
      <c r="P14" s="170"/>
      <c r="Q14" s="200" t="str">
        <f>IF(AB14=0,"",IF(AB14&gt;8,"入力ミス",AB14))</f>
        <v/>
      </c>
      <c r="R14" s="96"/>
      <c r="S14" s="203" t="str">
        <f>IF(K14=0,"",K14)</f>
        <v/>
      </c>
      <c r="V14" s="33">
        <f t="shared" si="0"/>
        <v>0</v>
      </c>
      <c r="W14" s="34">
        <f t="shared" si="1"/>
        <v>0</v>
      </c>
      <c r="X14" s="35">
        <f t="shared" si="2"/>
        <v>0</v>
      </c>
      <c r="Y14" s="35">
        <f t="shared" si="3"/>
        <v>0</v>
      </c>
      <c r="Z14" s="36">
        <f>(W14-V14)-AA14-AA15</f>
        <v>0</v>
      </c>
      <c r="AA14" s="36">
        <f t="shared" si="4"/>
        <v>0</v>
      </c>
      <c r="AB14" s="179">
        <f>SUM(Z14:Z15)</f>
        <v>0</v>
      </c>
      <c r="AC14" s="181">
        <f>SUM(AA14:AA15)</f>
        <v>0</v>
      </c>
    </row>
    <row r="15" spans="1:29" ht="15" customHeight="1" x14ac:dyDescent="0.15">
      <c r="A15" s="221"/>
      <c r="B15" s="195"/>
      <c r="C15" s="21"/>
      <c r="D15" s="26"/>
      <c r="E15" s="44"/>
      <c r="F15" s="26"/>
      <c r="G15" s="58"/>
      <c r="H15" s="47"/>
      <c r="I15" s="48"/>
      <c r="J15" s="49"/>
      <c r="K15" s="153"/>
      <c r="M15" s="155"/>
      <c r="N15" s="157"/>
      <c r="O15" s="10" t="str">
        <f>IF(AC14=0,"","休憩時間")</f>
        <v/>
      </c>
      <c r="P15" s="32" t="str">
        <f>IF(AND(AA14=0,AA15=0),"",IF(AND(AA14&gt;0,AA15=0,H14=0,J14=0),G14&amp;":"&amp;H14&amp;"0 ～ "&amp;I14&amp;":"&amp;J14&amp;"0",IF(AND(AA14&gt;0,AA15=0,H14&gt;0,J14&gt;0),G14&amp;":"&amp;H14&amp;" ～ "&amp;I14&amp;":"&amp;J14,IF(AND(AA14&gt;0,AA15&gt;0,H14=0,J14=0,H15=0,J15=0),G14&amp;":"&amp;H14&amp;"0～"&amp;I14&amp;":"&amp;J14&amp;"0、"&amp;G15&amp;":"&amp;H15&amp;"0～"&amp;I15&amp;":"&amp;J15&amp;"0",IF(AND(AA14&gt;0,AA15&gt;0,H14&gt;0,J14&gt;0,H15&gt;0,J15&gt;0),G14&amp;":"&amp;H14&amp;"～"&amp;I14&amp;":"&amp;J14&amp;"、"&amp;G15&amp;":"&amp;H15&amp;"～"&amp;I15&amp;":"&amp;J15,IF(AND(AA14&gt;0,AA15&gt;0,H14&gt;0,J14&gt;0,H15=0,J15=0),G14&amp;":"&amp;H14&amp;"～"&amp;I14&amp;":"&amp;J14&amp;"、"&amp;G15&amp;":"&amp;H15&amp;"0～"&amp;I15&amp;":"&amp;J15&amp;"0",IF(AND(AA14&gt;0,AA15&gt;0,H14=0,J14=0,H15&gt;0,J15&gt;0),G14&amp;":"&amp;H14&amp;"0～"&amp;I14&amp;":"&amp;J14&amp;"0、"&amp;G15&amp;":"&amp;H15&amp;"～"&amp;I15&amp;":"&amp;J15)))))))</f>
        <v/>
      </c>
      <c r="Q15" s="173"/>
      <c r="R15" s="95"/>
      <c r="S15" s="178"/>
      <c r="V15" s="37">
        <f t="shared" si="0"/>
        <v>0</v>
      </c>
      <c r="W15" s="38">
        <f t="shared" si="1"/>
        <v>0</v>
      </c>
      <c r="X15" s="39">
        <f t="shared" si="2"/>
        <v>0</v>
      </c>
      <c r="Y15" s="39">
        <f t="shared" si="3"/>
        <v>0</v>
      </c>
      <c r="Z15" s="40">
        <f>(W15-V15)</f>
        <v>0</v>
      </c>
      <c r="AA15" s="40">
        <f t="shared" si="4"/>
        <v>0</v>
      </c>
      <c r="AB15" s="180"/>
      <c r="AC15" s="182"/>
    </row>
    <row r="16" spans="1:29" ht="15" customHeight="1" x14ac:dyDescent="0.15">
      <c r="A16" s="221">
        <v>6</v>
      </c>
      <c r="B16" s="194" t="s">
        <v>33</v>
      </c>
      <c r="C16" s="20"/>
      <c r="D16" s="25"/>
      <c r="E16" s="43"/>
      <c r="F16" s="56"/>
      <c r="G16" s="28"/>
      <c r="H16" s="23"/>
      <c r="I16" s="46"/>
      <c r="J16" s="29"/>
      <c r="K16" s="152"/>
      <c r="M16" s="198">
        <f>IF(A16=0,"",A16)</f>
        <v>6</v>
      </c>
      <c r="N16" s="199" t="str">
        <f>IF(B16=0,"",B16)</f>
        <v>水</v>
      </c>
      <c r="O16" s="169" t="str">
        <f>IF(AND(Z16=0,Z17=0),"時　　　分　～　　時　　　分",IF(AND(Z16&gt;0,Z17=0,D16=0,F16=0),C16&amp;"時"&amp;D16&amp;"0分 ～ "&amp;E16&amp;"時"&amp;F16&amp;"0分",IF(AND(Z16&gt;0,Z17=0,D16&gt;0,F16&gt;0),C16&amp;"時"&amp;D16&amp;"分 ～ "&amp;E16&amp;"時"&amp;F16&amp;"分",IF(AND(Z16&gt;0,Z17&gt;0,D16=0,F16=0,D17=0,F17=0),C16&amp;"時"&amp;D16&amp;"0分～"&amp;E16&amp;"時"&amp;F16&amp;"0分、"&amp;C17&amp;"時"&amp;D17&amp;"0分～"&amp;E17&amp;"時"&amp;F17&amp;"0分",IF(AND(Z16&gt;0,Z17&gt;0,D16&gt;0,F16&gt;0,D17&gt;0,F17&gt;0),C16&amp;"時"&amp;D16&amp;"分～"&amp;E16&amp;"時"&amp;F16&amp;"分、"&amp;C17&amp;"時"&amp;D17&amp;"分～"&amp;E17&amp;"時"&amp;F17&amp;"分",IF(AND(Z16&gt;0,Z17&gt;0,D16&gt;0,F16&gt;0,D17=0,F17=0),C16&amp;"時"&amp;D16&amp;"分～"&amp;E16&amp;"時"&amp;F16&amp;"分、"&amp;C17&amp;"時"&amp;D17&amp;"0分～"&amp;E17&amp;"時"&amp;F17&amp;"0分",IF(AND(Z16&gt;0,Z17&gt;0,D16=0,F16=0,D17&gt;0,F17&gt;0),C16&amp;"時"&amp;D16&amp;"0分～"&amp;E16&amp;"時"&amp;F16&amp;"0分、"&amp;C17&amp;"時"&amp;D17&amp;"分～"&amp;E17&amp;"時"&amp;F17&amp;"分")))))))</f>
        <v>時　　　分　～　　時　　　分</v>
      </c>
      <c r="P16" s="170"/>
      <c r="Q16" s="200" t="str">
        <f>IF(AB16=0,"",IF(AB16&gt;8,"入力ミス",AB16))</f>
        <v/>
      </c>
      <c r="R16" s="96"/>
      <c r="S16" s="203" t="str">
        <f>IF(K16=0,"",K16)</f>
        <v/>
      </c>
      <c r="V16" s="33">
        <f t="shared" si="0"/>
        <v>0</v>
      </c>
      <c r="W16" s="34">
        <f t="shared" si="1"/>
        <v>0</v>
      </c>
      <c r="X16" s="35">
        <f t="shared" si="2"/>
        <v>0</v>
      </c>
      <c r="Y16" s="35">
        <f t="shared" si="3"/>
        <v>0</v>
      </c>
      <c r="Z16" s="36">
        <f>(W16-V16)-AA16-AA17</f>
        <v>0</v>
      </c>
      <c r="AA16" s="36">
        <f t="shared" si="4"/>
        <v>0</v>
      </c>
      <c r="AB16" s="179">
        <f>SUM(Z16:Z17)</f>
        <v>0</v>
      </c>
      <c r="AC16" s="181">
        <f>SUM(AA16:AA17)</f>
        <v>0</v>
      </c>
    </row>
    <row r="17" spans="1:29" ht="15" customHeight="1" x14ac:dyDescent="0.15">
      <c r="A17" s="221"/>
      <c r="B17" s="195"/>
      <c r="C17" s="21"/>
      <c r="D17" s="26"/>
      <c r="E17" s="44"/>
      <c r="F17" s="26"/>
      <c r="G17" s="58"/>
      <c r="H17" s="47"/>
      <c r="I17" s="48"/>
      <c r="J17" s="49"/>
      <c r="K17" s="153"/>
      <c r="M17" s="198"/>
      <c r="N17" s="199"/>
      <c r="O17" s="10" t="str">
        <f>IF(AC16=0,"","休憩時間")</f>
        <v/>
      </c>
      <c r="P17" s="32" t="str">
        <f>IF(AND(AA16=0,AA17=0),"",IF(AND(AA16&gt;0,AA17=0,H16=0,J16=0),G16&amp;":"&amp;H16&amp;"0 ～ "&amp;I16&amp;":"&amp;J16&amp;"0",IF(AND(AA16&gt;0,AA17=0,H16&gt;0,J16&gt;0),G16&amp;":"&amp;H16&amp;" ～ "&amp;I16&amp;":"&amp;J16,IF(AND(AA16&gt;0,AA17&gt;0,H16=0,J16=0,H17=0,J17=0),G16&amp;":"&amp;H16&amp;"0～"&amp;I16&amp;":"&amp;J16&amp;"0、"&amp;G17&amp;":"&amp;H17&amp;"0～"&amp;I17&amp;":"&amp;J17&amp;"0",IF(AND(AA16&gt;0,AA17&gt;0,H16&gt;0,J16&gt;0,H17&gt;0,J17&gt;0),G16&amp;":"&amp;H16&amp;"～"&amp;I16&amp;":"&amp;J16&amp;"、"&amp;G17&amp;":"&amp;H17&amp;"～"&amp;I17&amp;":"&amp;J17,IF(AND(AA16&gt;0,AA17&gt;0,H16&gt;0,J16&gt;0,H17=0,J17=0),G16&amp;":"&amp;H16&amp;"～"&amp;I16&amp;":"&amp;J16&amp;"、"&amp;G17&amp;":"&amp;H17&amp;"0～"&amp;I17&amp;":"&amp;J17&amp;"0",IF(AND(AA16&gt;0,AA17&gt;0,H16=0,J16=0,H17&gt;0,J17&gt;0),G16&amp;":"&amp;H16&amp;"0～"&amp;I16&amp;":"&amp;J16&amp;"0、"&amp;G17&amp;":"&amp;H17&amp;"～"&amp;I17&amp;":"&amp;J17)))))))</f>
        <v/>
      </c>
      <c r="Q17" s="173"/>
      <c r="R17" s="95"/>
      <c r="S17" s="178"/>
      <c r="V17" s="37">
        <f t="shared" si="0"/>
        <v>0</v>
      </c>
      <c r="W17" s="38">
        <f t="shared" si="1"/>
        <v>0</v>
      </c>
      <c r="X17" s="39">
        <f t="shared" si="2"/>
        <v>0</v>
      </c>
      <c r="Y17" s="39">
        <f t="shared" si="3"/>
        <v>0</v>
      </c>
      <c r="Z17" s="40">
        <f>(W17-V17)</f>
        <v>0</v>
      </c>
      <c r="AA17" s="40">
        <f t="shared" si="4"/>
        <v>0</v>
      </c>
      <c r="AB17" s="180"/>
      <c r="AC17" s="182"/>
    </row>
    <row r="18" spans="1:29" ht="15" customHeight="1" x14ac:dyDescent="0.15">
      <c r="A18" s="221">
        <v>7</v>
      </c>
      <c r="B18" s="194" t="s">
        <v>31</v>
      </c>
      <c r="C18" s="20"/>
      <c r="D18" s="25"/>
      <c r="E18" s="43"/>
      <c r="F18" s="56"/>
      <c r="G18" s="28"/>
      <c r="H18" s="23"/>
      <c r="I18" s="46"/>
      <c r="J18" s="29"/>
      <c r="K18" s="152"/>
      <c r="M18" s="196">
        <f>IF(A18=0,"",A18)</f>
        <v>7</v>
      </c>
      <c r="N18" s="197" t="str">
        <f>IF(B18=0,"",B18)</f>
        <v>木</v>
      </c>
      <c r="O18" s="169" t="str">
        <f>IF(AND(Z18=0,Z19=0),"時　　　分　～　　時　　　分",IF(AND(Z18&gt;0,Z19=0,D18=0,F18=0),C18&amp;"時"&amp;D18&amp;"0分 ～ "&amp;E18&amp;"時"&amp;F18&amp;"0分",IF(AND(Z18&gt;0,Z19=0,D18&gt;0,F18&gt;0),C18&amp;"時"&amp;D18&amp;"分 ～ "&amp;E18&amp;"時"&amp;F18&amp;"分",IF(AND(Z18&gt;0,Z19&gt;0,D18=0,F18=0,D19=0,F19=0),C18&amp;"時"&amp;D18&amp;"0分～"&amp;E18&amp;"時"&amp;F18&amp;"0分、"&amp;C19&amp;"時"&amp;D19&amp;"0分～"&amp;E19&amp;"時"&amp;F19&amp;"0分",IF(AND(Z18&gt;0,Z19&gt;0,D18&gt;0,F18&gt;0,D19&gt;0,F19&gt;0),C18&amp;"時"&amp;D18&amp;"分～"&amp;E18&amp;"時"&amp;F18&amp;"分、"&amp;C19&amp;"時"&amp;D19&amp;"分～"&amp;E19&amp;"時"&amp;F19&amp;"分",IF(AND(Z18&gt;0,Z19&gt;0,D18&gt;0,F18&gt;0,D19=0,F19=0),C18&amp;"時"&amp;D18&amp;"分～"&amp;E18&amp;"時"&amp;F18&amp;"分、"&amp;C19&amp;"時"&amp;D19&amp;"0分～"&amp;E19&amp;"時"&amp;F19&amp;"0分",IF(AND(Z18&gt;0,Z19&gt;0,D18=0,F18=0,D19&gt;0,F19&gt;0),C18&amp;"時"&amp;D18&amp;"0分～"&amp;E18&amp;"時"&amp;F18&amp;"0分、"&amp;C19&amp;"時"&amp;D19&amp;"分～"&amp;E19&amp;"時"&amp;F19&amp;"分")))))))</f>
        <v>時　　　分　～　　時　　　分</v>
      </c>
      <c r="P18" s="170"/>
      <c r="Q18" s="200" t="str">
        <f>IF(AB18=0,"",IF(AB18&gt;8,"入力ミス",AB18))</f>
        <v/>
      </c>
      <c r="R18" s="96"/>
      <c r="S18" s="203" t="str">
        <f>IF(K18=0,"",K18)</f>
        <v/>
      </c>
      <c r="V18" s="33">
        <f t="shared" si="0"/>
        <v>0</v>
      </c>
      <c r="W18" s="34">
        <f t="shared" si="1"/>
        <v>0</v>
      </c>
      <c r="X18" s="35">
        <f t="shared" si="2"/>
        <v>0</v>
      </c>
      <c r="Y18" s="35">
        <f t="shared" si="3"/>
        <v>0</v>
      </c>
      <c r="Z18" s="36">
        <f>(W18-V18)-AA18-AA19</f>
        <v>0</v>
      </c>
      <c r="AA18" s="36">
        <f t="shared" si="4"/>
        <v>0</v>
      </c>
      <c r="AB18" s="179">
        <f>SUM(Z18:Z19)</f>
        <v>0</v>
      </c>
      <c r="AC18" s="181">
        <f>SUM(AA18:AA19)</f>
        <v>0</v>
      </c>
    </row>
    <row r="19" spans="1:29" ht="15" customHeight="1" x14ac:dyDescent="0.15">
      <c r="A19" s="221"/>
      <c r="B19" s="195"/>
      <c r="C19" s="21"/>
      <c r="D19" s="26"/>
      <c r="E19" s="44"/>
      <c r="F19" s="26"/>
      <c r="G19" s="58"/>
      <c r="H19" s="47"/>
      <c r="I19" s="48"/>
      <c r="J19" s="49"/>
      <c r="K19" s="153"/>
      <c r="M19" s="155"/>
      <c r="N19" s="157"/>
      <c r="O19" s="10" t="str">
        <f>IF(AC18=0,"","休憩時間")</f>
        <v/>
      </c>
      <c r="P19" s="32" t="str">
        <f>IF(AND(AA18=0,AA19=0),"",IF(AND(AA18&gt;0,AA19=0,H18=0,J18=0),G18&amp;":"&amp;H18&amp;"0 ～ "&amp;I18&amp;":"&amp;J18&amp;"0",IF(AND(AA18&gt;0,AA19=0,H18&gt;0,J18&gt;0),G18&amp;":"&amp;H18&amp;" ～ "&amp;I18&amp;":"&amp;J18,IF(AND(AA18&gt;0,AA19&gt;0,H18=0,J18=0,H19=0,J19=0),G18&amp;":"&amp;H18&amp;"0～"&amp;I18&amp;":"&amp;J18&amp;"0、"&amp;G19&amp;":"&amp;H19&amp;"0～"&amp;I19&amp;":"&amp;J19&amp;"0",IF(AND(AA18&gt;0,AA19&gt;0,H18&gt;0,J18&gt;0,H19&gt;0,J19&gt;0),G18&amp;":"&amp;H18&amp;"～"&amp;I18&amp;":"&amp;J18&amp;"、"&amp;G19&amp;":"&amp;H19&amp;"～"&amp;I19&amp;":"&amp;J19,IF(AND(AA18&gt;0,AA19&gt;0,H18&gt;0,J18&gt;0,H19=0,J19=0),G18&amp;":"&amp;H18&amp;"～"&amp;I18&amp;":"&amp;J18&amp;"、"&amp;G19&amp;":"&amp;H19&amp;"0～"&amp;I19&amp;":"&amp;J19&amp;"0",IF(AND(AA18&gt;0,AA19&gt;0,H18=0,J18=0,H19&gt;0,J19&gt;0),G18&amp;":"&amp;H18&amp;"0～"&amp;I18&amp;":"&amp;J18&amp;"0、"&amp;G19&amp;":"&amp;H19&amp;"～"&amp;I19&amp;":"&amp;J19)))))))</f>
        <v/>
      </c>
      <c r="Q19" s="173"/>
      <c r="R19" s="95"/>
      <c r="S19" s="178"/>
      <c r="V19" s="37">
        <f t="shared" si="0"/>
        <v>0</v>
      </c>
      <c r="W19" s="38">
        <f t="shared" si="1"/>
        <v>0</v>
      </c>
      <c r="X19" s="39">
        <f t="shared" si="2"/>
        <v>0</v>
      </c>
      <c r="Y19" s="39">
        <f t="shared" si="3"/>
        <v>0</v>
      </c>
      <c r="Z19" s="40">
        <f>(W19-V19)</f>
        <v>0</v>
      </c>
      <c r="AA19" s="40">
        <f t="shared" si="4"/>
        <v>0</v>
      </c>
      <c r="AB19" s="180"/>
      <c r="AC19" s="182"/>
    </row>
    <row r="20" spans="1:29" ht="15" customHeight="1" x14ac:dyDescent="0.15">
      <c r="A20" s="221">
        <v>8</v>
      </c>
      <c r="B20" s="194" t="s">
        <v>29</v>
      </c>
      <c r="C20" s="20"/>
      <c r="D20" s="25"/>
      <c r="E20" s="43"/>
      <c r="F20" s="56"/>
      <c r="G20" s="28"/>
      <c r="H20" s="23"/>
      <c r="I20" s="46"/>
      <c r="J20" s="29"/>
      <c r="K20" s="152"/>
      <c r="M20" s="198">
        <f>IF(A20=0,"",A20)</f>
        <v>8</v>
      </c>
      <c r="N20" s="199" t="str">
        <f>IF(B20=0,"",B20)</f>
        <v>金</v>
      </c>
      <c r="O20" s="169" t="str">
        <f>IF(AND(Z20=0,Z21=0),"時　　　分　～　　時　　　分",IF(AND(Z20&gt;0,Z21=0,D20=0,F20=0),C20&amp;"時"&amp;D20&amp;"0分 ～ "&amp;E20&amp;"時"&amp;F20&amp;"0分",IF(AND(Z20&gt;0,Z21=0,D20&gt;0,F20&gt;0),C20&amp;"時"&amp;D20&amp;"分 ～ "&amp;E20&amp;"時"&amp;F20&amp;"分",IF(AND(Z20&gt;0,Z21&gt;0,D20=0,F20=0,D21=0,F21=0),C20&amp;"時"&amp;D20&amp;"0分～"&amp;E20&amp;"時"&amp;F20&amp;"0分、"&amp;C21&amp;"時"&amp;D21&amp;"0分～"&amp;E21&amp;"時"&amp;F21&amp;"0分",IF(AND(Z20&gt;0,Z21&gt;0,D20&gt;0,F20&gt;0,D21&gt;0,F21&gt;0),C20&amp;"時"&amp;D20&amp;"分～"&amp;E20&amp;"時"&amp;F20&amp;"分、"&amp;C21&amp;"時"&amp;D21&amp;"分～"&amp;E21&amp;"時"&amp;F21&amp;"分",IF(AND(Z20&gt;0,Z21&gt;0,D20&gt;0,F20&gt;0,D21=0,F21=0),C20&amp;"時"&amp;D20&amp;"分～"&amp;E20&amp;"時"&amp;F20&amp;"分、"&amp;C21&amp;"時"&amp;D21&amp;"0分～"&amp;E21&amp;"時"&amp;F21&amp;"0分",IF(AND(Z20&gt;0,Z21&gt;0,D20=0,F20=0,D21&gt;0,F21&gt;0),C20&amp;"時"&amp;D20&amp;"0分～"&amp;E20&amp;"時"&amp;F20&amp;"0分、"&amp;C21&amp;"時"&amp;D21&amp;"分～"&amp;E21&amp;"時"&amp;F21&amp;"分")))))))</f>
        <v>時　　　分　～　　時　　　分</v>
      </c>
      <c r="P20" s="170"/>
      <c r="Q20" s="200" t="str">
        <f>IF(AB20=0,"",IF(AB20&gt;8,"入力ミス",AB20))</f>
        <v/>
      </c>
      <c r="R20" s="96"/>
      <c r="S20" s="203" t="str">
        <f>IF(K20=0,"",K20)</f>
        <v/>
      </c>
      <c r="V20" s="33">
        <f t="shared" si="0"/>
        <v>0</v>
      </c>
      <c r="W20" s="34">
        <f t="shared" si="1"/>
        <v>0</v>
      </c>
      <c r="X20" s="35">
        <f t="shared" si="2"/>
        <v>0</v>
      </c>
      <c r="Y20" s="35">
        <f t="shared" si="3"/>
        <v>0</v>
      </c>
      <c r="Z20" s="36">
        <f>(W20-V20)-AA20-AA21</f>
        <v>0</v>
      </c>
      <c r="AA20" s="36">
        <f t="shared" si="4"/>
        <v>0</v>
      </c>
      <c r="AB20" s="179">
        <f>SUM(Z20:Z21)</f>
        <v>0</v>
      </c>
      <c r="AC20" s="181">
        <f>SUM(AA20:AA21)</f>
        <v>0</v>
      </c>
    </row>
    <row r="21" spans="1:29" ht="15" customHeight="1" x14ac:dyDescent="0.15">
      <c r="A21" s="221"/>
      <c r="B21" s="195"/>
      <c r="C21" s="21"/>
      <c r="D21" s="26"/>
      <c r="E21" s="44"/>
      <c r="F21" s="26"/>
      <c r="G21" s="58"/>
      <c r="H21" s="47"/>
      <c r="I21" s="48"/>
      <c r="J21" s="49"/>
      <c r="K21" s="153"/>
      <c r="M21" s="198"/>
      <c r="N21" s="199"/>
      <c r="O21" s="10" t="str">
        <f>IF(AC20=0,"","休憩時間")</f>
        <v/>
      </c>
      <c r="P21" s="32" t="str">
        <f>IF(AND(AA20=0,AA21=0),"",IF(AND(AA20&gt;0,AA21=0,H20=0,J20=0),G20&amp;":"&amp;H20&amp;"0 ～ "&amp;I20&amp;":"&amp;J20&amp;"0",IF(AND(AA20&gt;0,AA21=0,H20&gt;0,J20&gt;0),G20&amp;":"&amp;H20&amp;" ～ "&amp;I20&amp;":"&amp;J20,IF(AND(AA20&gt;0,AA21&gt;0,H20=0,J20=0,H21=0,J21=0),G20&amp;":"&amp;H20&amp;"0～"&amp;I20&amp;":"&amp;J20&amp;"0、"&amp;G21&amp;":"&amp;H21&amp;"0～"&amp;I21&amp;":"&amp;J21&amp;"0",IF(AND(AA20&gt;0,AA21&gt;0,H20&gt;0,J20&gt;0,H21&gt;0,J21&gt;0),G20&amp;":"&amp;H20&amp;"～"&amp;I20&amp;":"&amp;J20&amp;"、"&amp;G21&amp;":"&amp;H21&amp;"～"&amp;I21&amp;":"&amp;J21,IF(AND(AA20&gt;0,AA21&gt;0,H20&gt;0,J20&gt;0,H21=0,J21=0),G20&amp;":"&amp;H20&amp;"～"&amp;I20&amp;":"&amp;J20&amp;"、"&amp;G21&amp;":"&amp;H21&amp;"0～"&amp;I21&amp;":"&amp;J21&amp;"0",IF(AND(AA20&gt;0,AA21&gt;0,H20=0,J20=0,H21&gt;0,J21&gt;0),G20&amp;":"&amp;H20&amp;"0～"&amp;I20&amp;":"&amp;J20&amp;"0、"&amp;G21&amp;":"&amp;H21&amp;"～"&amp;I21&amp;":"&amp;J21)))))))</f>
        <v/>
      </c>
      <c r="Q21" s="173"/>
      <c r="R21" s="95"/>
      <c r="S21" s="178"/>
      <c r="V21" s="37">
        <f t="shared" si="0"/>
        <v>0</v>
      </c>
      <c r="W21" s="38">
        <f t="shared" si="1"/>
        <v>0</v>
      </c>
      <c r="X21" s="39">
        <f t="shared" si="2"/>
        <v>0</v>
      </c>
      <c r="Y21" s="39">
        <f t="shared" si="3"/>
        <v>0</v>
      </c>
      <c r="Z21" s="40">
        <f>(W21-V21)</f>
        <v>0</v>
      </c>
      <c r="AA21" s="40">
        <f t="shared" si="4"/>
        <v>0</v>
      </c>
      <c r="AB21" s="180"/>
      <c r="AC21" s="182"/>
    </row>
    <row r="22" spans="1:29" ht="15" customHeight="1" x14ac:dyDescent="0.15">
      <c r="A22" s="221">
        <v>12</v>
      </c>
      <c r="B22" s="194" t="s">
        <v>25</v>
      </c>
      <c r="C22" s="20"/>
      <c r="D22" s="25"/>
      <c r="E22" s="43"/>
      <c r="F22" s="56"/>
      <c r="G22" s="28"/>
      <c r="H22" s="23"/>
      <c r="I22" s="46"/>
      <c r="J22" s="29"/>
      <c r="K22" s="152"/>
      <c r="M22" s="196">
        <f>IF(A22=0,"",A22)</f>
        <v>12</v>
      </c>
      <c r="N22" s="197" t="str">
        <f>IF(B22=0,"",B22)</f>
        <v>火</v>
      </c>
      <c r="O22" s="169" t="str">
        <f>IF(AND(Z22=0,Z23=0),"時　　　分　～　　時　　　分",IF(AND(Z22&gt;0,Z23=0,D22=0,F22=0),C22&amp;"時"&amp;D22&amp;"0分 ～ "&amp;E22&amp;"時"&amp;F22&amp;"0分",IF(AND(Z22&gt;0,Z23=0,D22&gt;0,F22&gt;0),C22&amp;"時"&amp;D22&amp;"分 ～ "&amp;E22&amp;"時"&amp;F22&amp;"分",IF(AND(Z22&gt;0,Z23&gt;0,D22=0,F22=0,D23=0,F23=0),C22&amp;"時"&amp;D22&amp;"0分～"&amp;E22&amp;"時"&amp;F22&amp;"0分、"&amp;C23&amp;"時"&amp;D23&amp;"0分～"&amp;E23&amp;"時"&amp;F23&amp;"0分",IF(AND(Z22&gt;0,Z23&gt;0,D22&gt;0,F22&gt;0,D23&gt;0,F23&gt;0),C22&amp;"時"&amp;D22&amp;"分～"&amp;E22&amp;"時"&amp;F22&amp;"分、"&amp;C23&amp;"時"&amp;D23&amp;"分～"&amp;E23&amp;"時"&amp;F23&amp;"分",IF(AND(Z22&gt;0,Z23&gt;0,D22&gt;0,F22&gt;0,D23=0,F23=0),C22&amp;"時"&amp;D22&amp;"分～"&amp;E22&amp;"時"&amp;F22&amp;"分、"&amp;C23&amp;"時"&amp;D23&amp;"0分～"&amp;E23&amp;"時"&amp;F23&amp;"0分",IF(AND(Z22&gt;0,Z23&gt;0,D22=0,F22=0,D23&gt;0,F23&gt;0),C22&amp;"時"&amp;D22&amp;"0分～"&amp;E22&amp;"時"&amp;F22&amp;"0分、"&amp;C23&amp;"時"&amp;D23&amp;"分～"&amp;E23&amp;"時"&amp;F23&amp;"分")))))))</f>
        <v>時　　　分　～　　時　　　分</v>
      </c>
      <c r="P22" s="170"/>
      <c r="Q22" s="200" t="str">
        <f>IF(AB22=0,"",IF(AB22&gt;8,"入力ミス",AB22))</f>
        <v/>
      </c>
      <c r="R22" s="96"/>
      <c r="S22" s="203" t="str">
        <f>IF(K22=0,"",K22)</f>
        <v/>
      </c>
      <c r="V22" s="33">
        <f t="shared" si="0"/>
        <v>0</v>
      </c>
      <c r="W22" s="34">
        <f t="shared" si="1"/>
        <v>0</v>
      </c>
      <c r="X22" s="35">
        <f t="shared" si="2"/>
        <v>0</v>
      </c>
      <c r="Y22" s="35">
        <f t="shared" si="3"/>
        <v>0</v>
      </c>
      <c r="Z22" s="36">
        <f>(W22-V22)-AA22-AA23</f>
        <v>0</v>
      </c>
      <c r="AA22" s="36">
        <f t="shared" si="4"/>
        <v>0</v>
      </c>
      <c r="AB22" s="179">
        <f>SUM(Z22:Z23)</f>
        <v>0</v>
      </c>
      <c r="AC22" s="181">
        <f>SUM(AA22:AA23)</f>
        <v>0</v>
      </c>
    </row>
    <row r="23" spans="1:29" ht="15" customHeight="1" x14ac:dyDescent="0.15">
      <c r="A23" s="221"/>
      <c r="B23" s="195"/>
      <c r="C23" s="21"/>
      <c r="D23" s="26"/>
      <c r="E23" s="44"/>
      <c r="F23" s="26"/>
      <c r="G23" s="58"/>
      <c r="H23" s="47"/>
      <c r="I23" s="48"/>
      <c r="J23" s="49"/>
      <c r="K23" s="153"/>
      <c r="M23" s="155"/>
      <c r="N23" s="157"/>
      <c r="O23" s="10" t="str">
        <f>IF(AC22=0,"","休憩時間")</f>
        <v/>
      </c>
      <c r="P23" s="9" t="str">
        <f>IF(AND(AA22=0,AA23=0),"",IF(AND(AA22&gt;0,AA23=0,H22=0,J22=0),G22&amp;":"&amp;H22&amp;"0 ～ "&amp;I22&amp;":"&amp;J22&amp;"0",IF(AND(AA22&gt;0,AA23=0,H22&gt;0,J22&gt;0),G22&amp;":"&amp;H22&amp;" ～ "&amp;I22&amp;":"&amp;J22,IF(AND(AA22&gt;0,AA23&gt;0,H22=0,J22=0,H23=0,J23=0),G22&amp;":"&amp;H22&amp;"0～"&amp;I22&amp;":"&amp;J22&amp;"0、"&amp;G23&amp;":"&amp;H23&amp;"0～"&amp;I23&amp;":"&amp;J23&amp;"0",IF(AND(AA22&gt;0,AA23&gt;0,H22&gt;0,J22&gt;0,H23&gt;0,J23&gt;0),G22&amp;":"&amp;H22&amp;"～"&amp;I22&amp;":"&amp;J22&amp;"、"&amp;G23&amp;":"&amp;H23&amp;"～"&amp;I23&amp;":"&amp;J23,IF(AND(AA22&gt;0,AA23&gt;0,H22&gt;0,J22&gt;0,H23=0,J23=0),G22&amp;":"&amp;H22&amp;"～"&amp;I22&amp;":"&amp;J22&amp;"、"&amp;G23&amp;":"&amp;H23&amp;"0～"&amp;I23&amp;":"&amp;J23&amp;"0",IF(AND(AA22&gt;0,AA23&gt;0,H22=0,J22=0,H23&gt;0,J23&gt;0),G22&amp;":"&amp;H22&amp;"0～"&amp;I22&amp;":"&amp;J22&amp;"0、"&amp;G23&amp;":"&amp;H23&amp;"～"&amp;I23&amp;":"&amp;J23)))))))</f>
        <v/>
      </c>
      <c r="Q23" s="173"/>
      <c r="R23" s="95"/>
      <c r="S23" s="178"/>
      <c r="V23" s="37">
        <f t="shared" si="0"/>
        <v>0</v>
      </c>
      <c r="W23" s="38">
        <f t="shared" si="1"/>
        <v>0</v>
      </c>
      <c r="X23" s="39">
        <f t="shared" si="2"/>
        <v>0</v>
      </c>
      <c r="Y23" s="39">
        <f t="shared" si="3"/>
        <v>0</v>
      </c>
      <c r="Z23" s="40">
        <f>(W23-V23)</f>
        <v>0</v>
      </c>
      <c r="AA23" s="40">
        <f t="shared" si="4"/>
        <v>0</v>
      </c>
      <c r="AB23" s="180"/>
      <c r="AC23" s="182"/>
    </row>
    <row r="24" spans="1:29" ht="15" customHeight="1" x14ac:dyDescent="0.15">
      <c r="A24" s="221">
        <v>13</v>
      </c>
      <c r="B24" s="194" t="s">
        <v>33</v>
      </c>
      <c r="C24" s="20"/>
      <c r="D24" s="25"/>
      <c r="E24" s="43"/>
      <c r="F24" s="56"/>
      <c r="G24" s="28"/>
      <c r="H24" s="23"/>
      <c r="I24" s="46"/>
      <c r="J24" s="29"/>
      <c r="K24" s="152"/>
      <c r="M24" s="198">
        <f>IF(A24=0,"",A24)</f>
        <v>13</v>
      </c>
      <c r="N24" s="199" t="str">
        <f>IF(B24=0,"",B24)</f>
        <v>水</v>
      </c>
      <c r="O24" s="169" t="str">
        <f>IF(AND(Z24=0,Z25=0),"時　　　分　～　　時　　　分",IF(AND(Z24&gt;0,Z25=0,D24=0,F24=0),C24&amp;"時"&amp;D24&amp;"0分 ～ "&amp;E24&amp;"時"&amp;F24&amp;"0分",IF(AND(Z24&gt;0,Z25=0,D24&gt;0,F24&gt;0),C24&amp;"時"&amp;D24&amp;"分 ～ "&amp;E24&amp;"時"&amp;F24&amp;"分",IF(AND(Z24&gt;0,Z25&gt;0,D24=0,F24=0,D25=0,F25=0),C24&amp;"時"&amp;D24&amp;"0分～"&amp;E24&amp;"時"&amp;F24&amp;"0分、"&amp;C25&amp;"時"&amp;D25&amp;"0分～"&amp;E25&amp;"時"&amp;F25&amp;"0分",IF(AND(Z24&gt;0,Z25&gt;0,D24&gt;0,F24&gt;0,D25&gt;0,F25&gt;0),C24&amp;"時"&amp;D24&amp;"分～"&amp;E24&amp;"時"&amp;F24&amp;"分、"&amp;C25&amp;"時"&amp;D25&amp;"分～"&amp;E25&amp;"時"&amp;F25&amp;"分",IF(AND(Z24&gt;0,Z25&gt;0,D24&gt;0,F24&gt;0,D25=0,F25=0),C24&amp;"時"&amp;D24&amp;"分～"&amp;E24&amp;"時"&amp;F24&amp;"分、"&amp;C25&amp;"時"&amp;D25&amp;"0分～"&amp;E25&amp;"時"&amp;F25&amp;"0分",IF(AND(Z24&gt;0,Z25&gt;0,D24=0,F24=0,D25&gt;0,F25&gt;0),C24&amp;"時"&amp;D24&amp;"0分～"&amp;E24&amp;"時"&amp;F24&amp;"0分、"&amp;C25&amp;"時"&amp;D25&amp;"分～"&amp;E25&amp;"時"&amp;F25&amp;"分")))))))</f>
        <v>時　　　分　～　　時　　　分</v>
      </c>
      <c r="P24" s="170"/>
      <c r="Q24" s="200" t="str">
        <f>IF(AB24=0,"",IF(AB24&gt;8,"入力ミス",AB24))</f>
        <v/>
      </c>
      <c r="R24" s="96"/>
      <c r="S24" s="203" t="str">
        <f>IF(K24=0,"",K24)</f>
        <v/>
      </c>
      <c r="V24" s="33">
        <f t="shared" si="0"/>
        <v>0</v>
      </c>
      <c r="W24" s="34">
        <f t="shared" si="1"/>
        <v>0</v>
      </c>
      <c r="X24" s="35">
        <f t="shared" si="2"/>
        <v>0</v>
      </c>
      <c r="Y24" s="35">
        <f t="shared" si="3"/>
        <v>0</v>
      </c>
      <c r="Z24" s="36">
        <f>(W24-V24)-AA24-AA25</f>
        <v>0</v>
      </c>
      <c r="AA24" s="36">
        <f t="shared" si="4"/>
        <v>0</v>
      </c>
      <c r="AB24" s="179">
        <f>SUM(Z24:Z25)</f>
        <v>0</v>
      </c>
      <c r="AC24" s="181">
        <f>SUM(AA24:AA25)</f>
        <v>0</v>
      </c>
    </row>
    <row r="25" spans="1:29" ht="15" customHeight="1" x14ac:dyDescent="0.15">
      <c r="A25" s="221"/>
      <c r="B25" s="195"/>
      <c r="C25" s="21"/>
      <c r="D25" s="26"/>
      <c r="E25" s="44"/>
      <c r="F25" s="26"/>
      <c r="G25" s="58"/>
      <c r="H25" s="47"/>
      <c r="I25" s="48"/>
      <c r="J25" s="49"/>
      <c r="K25" s="153"/>
      <c r="M25" s="198"/>
      <c r="N25" s="199"/>
      <c r="O25" s="10" t="str">
        <f>IF(AC24=0,"","休憩時間")</f>
        <v/>
      </c>
      <c r="P25" s="32" t="str">
        <f>IF(AND(AA24=0,AA25=0),"",IF(AND(AA24&gt;0,AA25=0,H24=0,J24=0),G24&amp;":"&amp;H24&amp;"0 ～ "&amp;I24&amp;":"&amp;J24&amp;"0",IF(AND(AA24&gt;0,AA25=0,H24&gt;0,J24&gt;0),G24&amp;":"&amp;H24&amp;" ～ "&amp;I24&amp;":"&amp;J24,IF(AND(AA24&gt;0,AA25&gt;0,H24=0,J24=0,H25=0,J25=0),G24&amp;":"&amp;H24&amp;"0～"&amp;I24&amp;":"&amp;J24&amp;"0、"&amp;G25&amp;":"&amp;H25&amp;"0～"&amp;I25&amp;":"&amp;J25&amp;"0",IF(AND(AA24&gt;0,AA25&gt;0,H24&gt;0,J24&gt;0,H25&gt;0,J25&gt;0),G24&amp;":"&amp;H24&amp;"～"&amp;I24&amp;":"&amp;J24&amp;"、"&amp;G25&amp;":"&amp;H25&amp;"～"&amp;I25&amp;":"&amp;J25,IF(AND(AA24&gt;0,AA25&gt;0,H24&gt;0,J24&gt;0,H25=0,J25=0),G24&amp;":"&amp;H24&amp;"～"&amp;I24&amp;":"&amp;J24&amp;"、"&amp;G25&amp;":"&amp;H25&amp;"0～"&amp;I25&amp;":"&amp;J25&amp;"0",IF(AND(AA24&gt;0,AA25&gt;0,H24=0,J24=0,H25&gt;0,J25&gt;0),G24&amp;":"&amp;H24&amp;"0～"&amp;I24&amp;":"&amp;J24&amp;"0、"&amp;G25&amp;":"&amp;H25&amp;"～"&amp;I25&amp;":"&amp;J25)))))))</f>
        <v/>
      </c>
      <c r="Q25" s="173"/>
      <c r="R25" s="95"/>
      <c r="S25" s="178"/>
      <c r="V25" s="37">
        <f t="shared" si="0"/>
        <v>0</v>
      </c>
      <c r="W25" s="38">
        <f t="shared" si="1"/>
        <v>0</v>
      </c>
      <c r="X25" s="39">
        <f t="shared" si="2"/>
        <v>0</v>
      </c>
      <c r="Y25" s="39">
        <f t="shared" si="3"/>
        <v>0</v>
      </c>
      <c r="Z25" s="40">
        <f>(W25-V25)</f>
        <v>0</v>
      </c>
      <c r="AA25" s="40">
        <f t="shared" si="4"/>
        <v>0</v>
      </c>
      <c r="AB25" s="180"/>
      <c r="AC25" s="182"/>
    </row>
    <row r="26" spans="1:29" ht="15" customHeight="1" x14ac:dyDescent="0.15">
      <c r="A26" s="221">
        <v>14</v>
      </c>
      <c r="B26" s="194" t="s">
        <v>31</v>
      </c>
      <c r="C26" s="20"/>
      <c r="D26" s="25"/>
      <c r="E26" s="43"/>
      <c r="F26" s="56"/>
      <c r="G26" s="28"/>
      <c r="H26" s="23"/>
      <c r="I26" s="46"/>
      <c r="J26" s="29"/>
      <c r="K26" s="152"/>
      <c r="M26" s="196">
        <f>IF(A26=0,"",A26)</f>
        <v>14</v>
      </c>
      <c r="N26" s="197" t="str">
        <f>IF(B26=0,"",B26)</f>
        <v>木</v>
      </c>
      <c r="O26" s="169" t="str">
        <f>IF(AND(Z26=0,Z27=0),"時　　　分　～　　時　　　分",IF(AND(Z26&gt;0,Z27=0,D26=0,F26=0),C26&amp;"時"&amp;D26&amp;"0分 ～ "&amp;E26&amp;"時"&amp;F26&amp;"0分",IF(AND(Z26&gt;0,Z27=0,D26&gt;0,F26&gt;0),C26&amp;"時"&amp;D26&amp;"分 ～ "&amp;E26&amp;"時"&amp;F26&amp;"分",IF(AND(Z26&gt;0,Z27&gt;0,D26=0,F26=0,D27=0,F27=0),C26&amp;"時"&amp;D26&amp;"0分～"&amp;E26&amp;"時"&amp;F26&amp;"0分、"&amp;C27&amp;"時"&amp;D27&amp;"0分～"&amp;E27&amp;"時"&amp;F27&amp;"0分",IF(AND(Z26&gt;0,Z27&gt;0,D26&gt;0,F26&gt;0,D27&gt;0,F27&gt;0),C26&amp;"時"&amp;D26&amp;"分～"&amp;E26&amp;"時"&amp;F26&amp;"分、"&amp;C27&amp;"時"&amp;D27&amp;"分～"&amp;E27&amp;"時"&amp;F27&amp;"分",IF(AND(Z26&gt;0,Z27&gt;0,D26&gt;0,F26&gt;0,D27=0,F27=0),C26&amp;"時"&amp;D26&amp;"分～"&amp;E26&amp;"時"&amp;F26&amp;"分、"&amp;C27&amp;"時"&amp;D27&amp;"0分～"&amp;E27&amp;"時"&amp;F27&amp;"0分",IF(AND(Z26&gt;0,Z27&gt;0,D26=0,F26=0,D27&gt;0,F27&gt;0),C26&amp;"時"&amp;D26&amp;"0分～"&amp;E26&amp;"時"&amp;F26&amp;"0分、"&amp;C27&amp;"時"&amp;D27&amp;"分～"&amp;E27&amp;"時"&amp;F27&amp;"分")))))))</f>
        <v>時　　　分　～　　時　　　分</v>
      </c>
      <c r="P26" s="170"/>
      <c r="Q26" s="200" t="str">
        <f>IF(AB26=0,"",IF(AB26&gt;8,"入力ミス",AB26))</f>
        <v/>
      </c>
      <c r="R26" s="96"/>
      <c r="S26" s="203" t="str">
        <f>IF(K26=0,"",K26)</f>
        <v/>
      </c>
      <c r="V26" s="33">
        <f t="shared" si="0"/>
        <v>0</v>
      </c>
      <c r="W26" s="34">
        <f t="shared" si="1"/>
        <v>0</v>
      </c>
      <c r="X26" s="35">
        <f t="shared" si="2"/>
        <v>0</v>
      </c>
      <c r="Y26" s="35">
        <f t="shared" si="3"/>
        <v>0</v>
      </c>
      <c r="Z26" s="36">
        <f>(W26-V26)-AA26-AA27</f>
        <v>0</v>
      </c>
      <c r="AA26" s="36">
        <f t="shared" si="4"/>
        <v>0</v>
      </c>
      <c r="AB26" s="179">
        <f>SUM(Z26:Z27)</f>
        <v>0</v>
      </c>
      <c r="AC26" s="181">
        <f>SUM(AA26:AA27)</f>
        <v>0</v>
      </c>
    </row>
    <row r="27" spans="1:29" ht="15" customHeight="1" x14ac:dyDescent="0.15">
      <c r="A27" s="221"/>
      <c r="B27" s="195"/>
      <c r="C27" s="21"/>
      <c r="D27" s="26"/>
      <c r="E27" s="44"/>
      <c r="F27" s="26"/>
      <c r="G27" s="58"/>
      <c r="H27" s="47"/>
      <c r="I27" s="48"/>
      <c r="J27" s="49"/>
      <c r="K27" s="153"/>
      <c r="M27" s="155"/>
      <c r="N27" s="157"/>
      <c r="O27" s="10" t="str">
        <f>IF(AC26=0,"","休憩時間")</f>
        <v/>
      </c>
      <c r="P27" s="32" t="str">
        <f>IF(AND(AA26=0,AA27=0),"",IF(AND(AA26&gt;0,AA27=0,H26=0,J26=0),G26&amp;":"&amp;H26&amp;"0 ～ "&amp;I26&amp;":"&amp;J26&amp;"0",IF(AND(AA26&gt;0,AA27=0,H26&gt;0,J26&gt;0),G26&amp;":"&amp;H26&amp;" ～ "&amp;I26&amp;":"&amp;J26,IF(AND(AA26&gt;0,AA27&gt;0,H26=0,J26=0,H27=0,J27=0),G26&amp;":"&amp;H26&amp;"0～"&amp;I26&amp;":"&amp;J26&amp;"0、"&amp;G27&amp;":"&amp;H27&amp;"0～"&amp;I27&amp;":"&amp;J27&amp;"0",IF(AND(AA26&gt;0,AA27&gt;0,H26&gt;0,J26&gt;0,H27&gt;0,J27&gt;0),G26&amp;":"&amp;H26&amp;"～"&amp;I26&amp;":"&amp;J26&amp;"、"&amp;G27&amp;":"&amp;H27&amp;"～"&amp;I27&amp;":"&amp;J27,IF(AND(AA26&gt;0,AA27&gt;0,H26&gt;0,J26&gt;0,H27=0,J27=0),G26&amp;":"&amp;H26&amp;"～"&amp;I26&amp;":"&amp;J26&amp;"、"&amp;G27&amp;":"&amp;H27&amp;"0～"&amp;I27&amp;":"&amp;J27&amp;"0",IF(AND(AA26&gt;0,AA27&gt;0,H26=0,J26=0,H27&gt;0,J27&gt;0),G26&amp;":"&amp;H26&amp;"0～"&amp;I26&amp;":"&amp;J26&amp;"0、"&amp;G27&amp;":"&amp;H27&amp;"～"&amp;I27&amp;":"&amp;J27)))))))</f>
        <v/>
      </c>
      <c r="Q27" s="173"/>
      <c r="R27" s="95"/>
      <c r="S27" s="178"/>
      <c r="V27" s="37">
        <f t="shared" si="0"/>
        <v>0</v>
      </c>
      <c r="W27" s="38">
        <f t="shared" si="1"/>
        <v>0</v>
      </c>
      <c r="X27" s="39">
        <f t="shared" si="2"/>
        <v>0</v>
      </c>
      <c r="Y27" s="39">
        <f t="shared" si="3"/>
        <v>0</v>
      </c>
      <c r="Z27" s="40">
        <f>(W27-V27)</f>
        <v>0</v>
      </c>
      <c r="AA27" s="40">
        <f t="shared" si="4"/>
        <v>0</v>
      </c>
      <c r="AB27" s="180"/>
      <c r="AC27" s="182"/>
    </row>
    <row r="28" spans="1:29" ht="15" customHeight="1" x14ac:dyDescent="0.15">
      <c r="A28" s="221">
        <v>15</v>
      </c>
      <c r="B28" s="194" t="s">
        <v>29</v>
      </c>
      <c r="C28" s="20"/>
      <c r="D28" s="25"/>
      <c r="E28" s="43"/>
      <c r="F28" s="56"/>
      <c r="G28" s="28"/>
      <c r="H28" s="23"/>
      <c r="I28" s="46"/>
      <c r="J28" s="29"/>
      <c r="K28" s="152"/>
      <c r="M28" s="196">
        <f>IF(A28=0,"",A28)</f>
        <v>15</v>
      </c>
      <c r="N28" s="197" t="str">
        <f>IF(B28=0,"",B28)</f>
        <v>金</v>
      </c>
      <c r="O28" s="169" t="str">
        <f>IF(AND(Z28=0,Z29=0),"時　　　分　～　　時　　　分",IF(AND(Z28&gt;0,Z29=0,D28=0,F28=0),C28&amp;"時"&amp;D28&amp;"0分 ～ "&amp;E28&amp;"時"&amp;F28&amp;"0分",IF(AND(Z28&gt;0,Z29=0,D28&gt;0,F28&gt;0),C28&amp;"時"&amp;D28&amp;"分 ～ "&amp;E28&amp;"時"&amp;F28&amp;"分",IF(AND(Z28&gt;0,Z29&gt;0,D28=0,F28=0,D29=0,F29=0),C28&amp;"時"&amp;D28&amp;"0分～"&amp;E28&amp;"時"&amp;F28&amp;"0分、"&amp;C29&amp;"時"&amp;D29&amp;"0分～"&amp;E29&amp;"時"&amp;F29&amp;"0分",IF(AND(Z28&gt;0,Z29&gt;0,D28&gt;0,F28&gt;0,D29&gt;0,F29&gt;0),C28&amp;"時"&amp;D28&amp;"分～"&amp;E28&amp;"時"&amp;F28&amp;"分、"&amp;C29&amp;"時"&amp;D29&amp;"分～"&amp;E29&amp;"時"&amp;F29&amp;"分",IF(AND(Z28&gt;0,Z29&gt;0,D28&gt;0,F28&gt;0,D29=0,F29=0),C28&amp;"時"&amp;D28&amp;"分～"&amp;E28&amp;"時"&amp;F28&amp;"分、"&amp;C29&amp;"時"&amp;D29&amp;"0分～"&amp;E29&amp;"時"&amp;F29&amp;"0分",IF(AND(Z28&gt;0,Z29&gt;0,D28=0,F28=0,D29&gt;0,F29&gt;0),C28&amp;"時"&amp;D28&amp;"0分～"&amp;E28&amp;"時"&amp;F28&amp;"0分、"&amp;C29&amp;"時"&amp;D29&amp;"分～"&amp;E29&amp;"時"&amp;F29&amp;"分")))))))</f>
        <v>時　　　分　～　　時　　　分</v>
      </c>
      <c r="P28" s="170"/>
      <c r="Q28" s="200" t="str">
        <f>IF(AB28=0,"",IF(AB28&gt;8,"入力ミス",AB28))</f>
        <v/>
      </c>
      <c r="R28" s="96"/>
      <c r="S28" s="203" t="str">
        <f>IF(K28=0,"",K28)</f>
        <v/>
      </c>
      <c r="V28" s="33">
        <f t="shared" si="0"/>
        <v>0</v>
      </c>
      <c r="W28" s="34">
        <f t="shared" si="1"/>
        <v>0</v>
      </c>
      <c r="X28" s="35">
        <f t="shared" si="2"/>
        <v>0</v>
      </c>
      <c r="Y28" s="35">
        <f t="shared" si="3"/>
        <v>0</v>
      </c>
      <c r="Z28" s="36">
        <f>(W28-V28)-AA28-AA29</f>
        <v>0</v>
      </c>
      <c r="AA28" s="36">
        <f t="shared" si="4"/>
        <v>0</v>
      </c>
      <c r="AB28" s="179">
        <f>SUM(Z28:Z29)</f>
        <v>0</v>
      </c>
      <c r="AC28" s="181">
        <f>SUM(AA28:AA29)</f>
        <v>0</v>
      </c>
    </row>
    <row r="29" spans="1:29" ht="15" customHeight="1" x14ac:dyDescent="0.15">
      <c r="A29" s="221"/>
      <c r="B29" s="195"/>
      <c r="C29" s="21"/>
      <c r="D29" s="26"/>
      <c r="E29" s="44"/>
      <c r="F29" s="26"/>
      <c r="G29" s="58"/>
      <c r="H29" s="47"/>
      <c r="I29" s="48"/>
      <c r="J29" s="49"/>
      <c r="K29" s="153"/>
      <c r="M29" s="155"/>
      <c r="N29" s="157"/>
      <c r="O29" s="10" t="str">
        <f>IF(AC28=0,"","休憩時間")</f>
        <v/>
      </c>
      <c r="P29" s="32" t="str">
        <f>IF(AND(AA28=0,AA29=0),"",IF(AND(AA28&gt;0,AA29=0,H28=0,J28=0),G28&amp;":"&amp;H28&amp;"0 ～ "&amp;I28&amp;":"&amp;J28&amp;"0",IF(AND(AA28&gt;0,AA29=0,H28&gt;0,J28&gt;0),G28&amp;":"&amp;H28&amp;" ～ "&amp;I28&amp;":"&amp;J28,IF(AND(AA28&gt;0,AA29&gt;0,H28=0,J28=0,H29=0,J29=0),G28&amp;":"&amp;H28&amp;"0～"&amp;I28&amp;":"&amp;J28&amp;"0、"&amp;G29&amp;":"&amp;H29&amp;"0～"&amp;I29&amp;":"&amp;J29&amp;"0",IF(AND(AA28&gt;0,AA29&gt;0,H28&gt;0,J28&gt;0,H29&gt;0,J29&gt;0),G28&amp;":"&amp;H28&amp;"～"&amp;I28&amp;":"&amp;J28&amp;"、"&amp;G29&amp;":"&amp;H29&amp;"～"&amp;I29&amp;":"&amp;J29,IF(AND(AA28&gt;0,AA29&gt;0,H28&gt;0,J28&gt;0,H29=0,J29=0),G28&amp;":"&amp;H28&amp;"～"&amp;I28&amp;":"&amp;J28&amp;"、"&amp;G29&amp;":"&amp;H29&amp;"0～"&amp;I29&amp;":"&amp;J29&amp;"0",IF(AND(AA28&gt;0,AA29&gt;0,H28=0,J28=0,H29&gt;0,J29&gt;0),G28&amp;":"&amp;H28&amp;"0～"&amp;I28&amp;":"&amp;J28&amp;"0、"&amp;G29&amp;":"&amp;H29&amp;"～"&amp;I29&amp;":"&amp;J29)))))))</f>
        <v/>
      </c>
      <c r="Q29" s="173"/>
      <c r="R29" s="95"/>
      <c r="S29" s="178"/>
      <c r="V29" s="37">
        <f t="shared" si="0"/>
        <v>0</v>
      </c>
      <c r="W29" s="38">
        <f t="shared" si="1"/>
        <v>0</v>
      </c>
      <c r="X29" s="39">
        <f t="shared" si="2"/>
        <v>0</v>
      </c>
      <c r="Y29" s="39">
        <f t="shared" si="3"/>
        <v>0</v>
      </c>
      <c r="Z29" s="40">
        <f>(W29-V29)</f>
        <v>0</v>
      </c>
      <c r="AA29" s="40">
        <f t="shared" si="4"/>
        <v>0</v>
      </c>
      <c r="AB29" s="180"/>
      <c r="AC29" s="182"/>
    </row>
    <row r="30" spans="1:29" ht="15" customHeight="1" x14ac:dyDescent="0.15">
      <c r="A30" s="221">
        <v>18</v>
      </c>
      <c r="B30" s="194" t="s">
        <v>24</v>
      </c>
      <c r="C30" s="20"/>
      <c r="D30" s="25"/>
      <c r="E30" s="43"/>
      <c r="F30" s="56"/>
      <c r="G30" s="28"/>
      <c r="H30" s="23"/>
      <c r="I30" s="46"/>
      <c r="J30" s="29"/>
      <c r="K30" s="152"/>
      <c r="M30" s="196">
        <f>IF(A30=0,"",A30)</f>
        <v>18</v>
      </c>
      <c r="N30" s="197" t="str">
        <f>IF(B30=0,"",B30)</f>
        <v>月</v>
      </c>
      <c r="O30" s="169" t="str">
        <f>IF(AND(Z30=0,Z31=0),"時　　　分　～　　時　　　分",IF(AND(Z30&gt;0,Z31=0,D30=0,F30=0),C30&amp;"時"&amp;D30&amp;"0分 ～ "&amp;E30&amp;"時"&amp;F30&amp;"0分",IF(AND(Z30&gt;0,Z31=0,D30&gt;0,F30&gt;0),C30&amp;"時"&amp;D30&amp;"分 ～ "&amp;E30&amp;"時"&amp;F30&amp;"分",IF(AND(Z30&gt;0,Z31&gt;0,D30=0,F30=0,D31=0,F31=0),C30&amp;"時"&amp;D30&amp;"0分～"&amp;E30&amp;"時"&amp;F30&amp;"0分、"&amp;C31&amp;"時"&amp;D31&amp;"0分～"&amp;E31&amp;"時"&amp;F31&amp;"0分",IF(AND(Z30&gt;0,Z31&gt;0,D30&gt;0,F30&gt;0,D31&gt;0,F31&gt;0),C30&amp;"時"&amp;D30&amp;"分～"&amp;E30&amp;"時"&amp;F30&amp;"分、"&amp;C31&amp;"時"&amp;D31&amp;"分～"&amp;E31&amp;"時"&amp;F31&amp;"分",IF(AND(Z30&gt;0,Z31&gt;0,D30&gt;0,F30&gt;0,D31=0,F31=0),C30&amp;"時"&amp;D30&amp;"分～"&amp;E30&amp;"時"&amp;F30&amp;"分、"&amp;C31&amp;"時"&amp;D31&amp;"0分～"&amp;E31&amp;"時"&amp;F31&amp;"0分",IF(AND(Z30&gt;0,Z31&gt;0,D30=0,F30=0,D31&gt;0,F31&gt;0),C30&amp;"時"&amp;D30&amp;"0分～"&amp;E30&amp;"時"&amp;F30&amp;"0分、"&amp;C31&amp;"時"&amp;D31&amp;"分～"&amp;E31&amp;"時"&amp;F31&amp;"分")))))))</f>
        <v>時　　　分　～　　時　　　分</v>
      </c>
      <c r="P30" s="170"/>
      <c r="Q30" s="200" t="str">
        <f>IF(AB30=0,"",IF(AB30&gt;8,"入力ミス",AB30))</f>
        <v/>
      </c>
      <c r="R30" s="96"/>
      <c r="S30" s="203" t="str">
        <f>IF(K30=0,"",K30)</f>
        <v/>
      </c>
      <c r="V30" s="33">
        <f t="shared" si="0"/>
        <v>0</v>
      </c>
      <c r="W30" s="34">
        <f t="shared" si="1"/>
        <v>0</v>
      </c>
      <c r="X30" s="35">
        <f t="shared" si="2"/>
        <v>0</v>
      </c>
      <c r="Y30" s="35">
        <f t="shared" si="3"/>
        <v>0</v>
      </c>
      <c r="Z30" s="36">
        <f>(W30-V30)-AA30-AA31</f>
        <v>0</v>
      </c>
      <c r="AA30" s="36">
        <f t="shared" si="4"/>
        <v>0</v>
      </c>
      <c r="AB30" s="179">
        <f>SUM(Z30:Z31)</f>
        <v>0</v>
      </c>
      <c r="AC30" s="181">
        <f>SUM(AA30:AA31)</f>
        <v>0</v>
      </c>
    </row>
    <row r="31" spans="1:29" ht="15" customHeight="1" x14ac:dyDescent="0.15">
      <c r="A31" s="221"/>
      <c r="B31" s="195"/>
      <c r="C31" s="21"/>
      <c r="D31" s="26"/>
      <c r="E31" s="44"/>
      <c r="F31" s="26"/>
      <c r="G31" s="58"/>
      <c r="H31" s="47"/>
      <c r="I31" s="48"/>
      <c r="J31" s="49"/>
      <c r="K31" s="153"/>
      <c r="M31" s="155"/>
      <c r="N31" s="157"/>
      <c r="O31" s="10" t="str">
        <f>IF(AC30=0,"","休憩時間")</f>
        <v/>
      </c>
      <c r="P31" s="32" t="str">
        <f>IF(AND(AA30=0,AA31=0),"",IF(AND(AA30&gt;0,AA31=0,H30=0,J30=0),G30&amp;":"&amp;H30&amp;"0 ～ "&amp;I30&amp;":"&amp;J30&amp;"0",IF(AND(AA30&gt;0,AA31=0,H30&gt;0,J30&gt;0),G30&amp;":"&amp;H30&amp;" ～ "&amp;I30&amp;":"&amp;J30,IF(AND(AA30&gt;0,AA31&gt;0,H30=0,J30=0,H31=0,J31=0),G30&amp;":"&amp;H30&amp;"0～"&amp;I30&amp;":"&amp;J30&amp;"0、"&amp;G31&amp;":"&amp;H31&amp;"0～"&amp;I31&amp;":"&amp;J31&amp;"0",IF(AND(AA30&gt;0,AA31&gt;0,H30&gt;0,J30&gt;0,H31&gt;0,J31&gt;0),G30&amp;":"&amp;H30&amp;"～"&amp;I30&amp;":"&amp;J30&amp;"、"&amp;G31&amp;":"&amp;H31&amp;"～"&amp;I31&amp;":"&amp;J31,IF(AND(AA30&gt;0,AA31&gt;0,H30&gt;0,J30&gt;0,H31=0,J31=0),G30&amp;":"&amp;H30&amp;"～"&amp;I30&amp;":"&amp;J30&amp;"、"&amp;G31&amp;":"&amp;H31&amp;"0～"&amp;I31&amp;":"&amp;J31&amp;"0",IF(AND(AA30&gt;0,AA31&gt;0,H30=0,J30=0,H31&gt;0,J31&gt;0),G30&amp;":"&amp;H30&amp;"0～"&amp;I30&amp;":"&amp;J30&amp;"0、"&amp;G31&amp;":"&amp;H31&amp;"～"&amp;I31&amp;":"&amp;J31)))))))</f>
        <v/>
      </c>
      <c r="Q31" s="173"/>
      <c r="R31" s="95"/>
      <c r="S31" s="178"/>
      <c r="V31" s="37">
        <f t="shared" si="0"/>
        <v>0</v>
      </c>
      <c r="W31" s="38">
        <f t="shared" si="1"/>
        <v>0</v>
      </c>
      <c r="X31" s="39">
        <f t="shared" si="2"/>
        <v>0</v>
      </c>
      <c r="Y31" s="39">
        <f t="shared" si="3"/>
        <v>0</v>
      </c>
      <c r="Z31" s="40">
        <f>(W31-V31)</f>
        <v>0</v>
      </c>
      <c r="AA31" s="40">
        <f t="shared" si="4"/>
        <v>0</v>
      </c>
      <c r="AB31" s="180"/>
      <c r="AC31" s="182"/>
    </row>
    <row r="32" spans="1:29" ht="15" customHeight="1" x14ac:dyDescent="0.15">
      <c r="A32" s="221">
        <v>19</v>
      </c>
      <c r="B32" s="194" t="s">
        <v>32</v>
      </c>
      <c r="C32" s="20"/>
      <c r="D32" s="25"/>
      <c r="E32" s="43"/>
      <c r="F32" s="56"/>
      <c r="G32" s="28"/>
      <c r="H32" s="23"/>
      <c r="I32" s="46"/>
      <c r="J32" s="29"/>
      <c r="K32" s="152"/>
      <c r="M32" s="196">
        <f>IF(A32=0,"",A32)</f>
        <v>19</v>
      </c>
      <c r="N32" s="197" t="str">
        <f>IF(B32=0,"",B32)</f>
        <v>火</v>
      </c>
      <c r="O32" s="169" t="str">
        <f>IF(AND(Z32=0,Z33=0),"時　　　分　～　　時　　　分",IF(AND(Z32&gt;0,Z33=0,D32=0,F32=0),C32&amp;"時"&amp;D32&amp;"0分 ～ "&amp;E32&amp;"時"&amp;F32&amp;"0分",IF(AND(Z32&gt;0,Z33=0,D32&gt;0,F32&gt;0),C32&amp;"時"&amp;D32&amp;"分 ～ "&amp;E32&amp;"時"&amp;F32&amp;"分",IF(AND(Z32&gt;0,Z33&gt;0,D32=0,F32=0,D33=0,F33=0),C32&amp;"時"&amp;D32&amp;"0分～"&amp;E32&amp;"時"&amp;F32&amp;"0分、"&amp;C33&amp;"時"&amp;D33&amp;"0分～"&amp;E33&amp;"時"&amp;F33&amp;"0分",IF(AND(Z32&gt;0,Z33&gt;0,D32&gt;0,F32&gt;0,D33&gt;0,F33&gt;0),C32&amp;"時"&amp;D32&amp;"分～"&amp;E32&amp;"時"&amp;F32&amp;"分、"&amp;C33&amp;"時"&amp;D33&amp;"分～"&amp;E33&amp;"時"&amp;F33&amp;"分",IF(AND(Z32&gt;0,Z33&gt;0,D32&gt;0,F32&gt;0,D33=0,F33=0),C32&amp;"時"&amp;D32&amp;"分～"&amp;E32&amp;"時"&amp;F32&amp;"分、"&amp;C33&amp;"時"&amp;D33&amp;"0分～"&amp;E33&amp;"時"&amp;F33&amp;"0分",IF(AND(Z32&gt;0,Z33&gt;0,D32=0,F32=0,D33&gt;0,F33&gt;0),C32&amp;"時"&amp;D32&amp;"0分～"&amp;E32&amp;"時"&amp;F32&amp;"0分、"&amp;C33&amp;"時"&amp;D33&amp;"分～"&amp;E33&amp;"時"&amp;F33&amp;"分")))))))</f>
        <v>時　　　分　～　　時　　　分</v>
      </c>
      <c r="P32" s="170"/>
      <c r="Q32" s="200" t="str">
        <f>IF(AB32=0,"",IF(AB32&gt;8,"入力ミス",AB32))</f>
        <v/>
      </c>
      <c r="R32" s="96"/>
      <c r="S32" s="203" t="str">
        <f>IF(K32=0,"",K32)</f>
        <v/>
      </c>
      <c r="V32" s="33">
        <f t="shared" si="0"/>
        <v>0</v>
      </c>
      <c r="W32" s="34">
        <f t="shared" si="1"/>
        <v>0</v>
      </c>
      <c r="X32" s="35">
        <f t="shared" si="2"/>
        <v>0</v>
      </c>
      <c r="Y32" s="35">
        <f t="shared" si="3"/>
        <v>0</v>
      </c>
      <c r="Z32" s="36">
        <f>(W32-V32)-AA32-AA33</f>
        <v>0</v>
      </c>
      <c r="AA32" s="36">
        <f t="shared" si="4"/>
        <v>0</v>
      </c>
      <c r="AB32" s="179">
        <f>SUM(Z32:Z33)</f>
        <v>0</v>
      </c>
      <c r="AC32" s="181">
        <f>SUM(AA32:AA33)</f>
        <v>0</v>
      </c>
    </row>
    <row r="33" spans="1:29" ht="15" customHeight="1" x14ac:dyDescent="0.15">
      <c r="A33" s="221"/>
      <c r="B33" s="195"/>
      <c r="C33" s="21"/>
      <c r="D33" s="26"/>
      <c r="E33" s="44"/>
      <c r="F33" s="26"/>
      <c r="G33" s="58"/>
      <c r="H33" s="47"/>
      <c r="I33" s="48"/>
      <c r="J33" s="49"/>
      <c r="K33" s="153"/>
      <c r="M33" s="155"/>
      <c r="N33" s="157"/>
      <c r="O33" s="10" t="str">
        <f>IF(AC32=0,"","休憩時間")</f>
        <v/>
      </c>
      <c r="P33" s="9" t="str">
        <f>IF(AND(AA32=0,AA33=0),"",IF(AND(AA32&gt;0,AA33=0,H32=0,J32=0),G32&amp;":"&amp;H32&amp;"0 ～ "&amp;I32&amp;":"&amp;J32&amp;"0",IF(AND(AA32&gt;0,AA33=0,H32&gt;0,J32&gt;0),G32&amp;":"&amp;H32&amp;" ～ "&amp;I32&amp;":"&amp;J32,IF(AND(AA32&gt;0,AA33&gt;0,H32=0,J32=0,H33=0,J33=0),G32&amp;":"&amp;H32&amp;"0～"&amp;I32&amp;":"&amp;J32&amp;"0、"&amp;G33&amp;":"&amp;H33&amp;"0～"&amp;I33&amp;":"&amp;J33&amp;"0",IF(AND(AA32&gt;0,AA33&gt;0,H32&gt;0,J32&gt;0,H33&gt;0,J33&gt;0),G32&amp;":"&amp;H32&amp;"～"&amp;I32&amp;":"&amp;J32&amp;"、"&amp;G33&amp;":"&amp;H33&amp;"～"&amp;I33&amp;":"&amp;J33,IF(AND(AA32&gt;0,AA33&gt;0,H32&gt;0,J32&gt;0,H33=0,J33=0),G32&amp;":"&amp;H32&amp;"～"&amp;I32&amp;":"&amp;J32&amp;"、"&amp;G33&amp;":"&amp;H33&amp;"0～"&amp;I33&amp;":"&amp;J33&amp;"0",IF(AND(AA32&gt;0,AA33&gt;0,H32=0,J32=0,H33&gt;0,J33&gt;0),G32&amp;":"&amp;H32&amp;"0～"&amp;I32&amp;":"&amp;J32&amp;"0、"&amp;G33&amp;":"&amp;H33&amp;"～"&amp;I33&amp;":"&amp;J33)))))))</f>
        <v/>
      </c>
      <c r="Q33" s="173"/>
      <c r="R33" s="95"/>
      <c r="S33" s="178"/>
      <c r="V33" s="37">
        <f t="shared" si="0"/>
        <v>0</v>
      </c>
      <c r="W33" s="38">
        <f t="shared" si="1"/>
        <v>0</v>
      </c>
      <c r="X33" s="39">
        <f t="shared" si="2"/>
        <v>0</v>
      </c>
      <c r="Y33" s="39">
        <f t="shared" si="3"/>
        <v>0</v>
      </c>
      <c r="Z33" s="40">
        <f>(W33-V33)</f>
        <v>0</v>
      </c>
      <c r="AA33" s="40">
        <f t="shared" si="4"/>
        <v>0</v>
      </c>
      <c r="AB33" s="180"/>
      <c r="AC33" s="182"/>
    </row>
    <row r="34" spans="1:29" ht="15" customHeight="1" x14ac:dyDescent="0.15">
      <c r="A34" s="221">
        <v>20</v>
      </c>
      <c r="B34" s="194" t="s">
        <v>33</v>
      </c>
      <c r="C34" s="20"/>
      <c r="D34" s="25"/>
      <c r="E34" s="43"/>
      <c r="F34" s="56"/>
      <c r="G34" s="28"/>
      <c r="H34" s="23"/>
      <c r="I34" s="46"/>
      <c r="J34" s="29"/>
      <c r="K34" s="152"/>
      <c r="M34" s="196">
        <f>IF(A34=0,"",A34)</f>
        <v>20</v>
      </c>
      <c r="N34" s="197" t="str">
        <f>IF(B34=0,"",B34)</f>
        <v>水</v>
      </c>
      <c r="O34" s="169" t="str">
        <f>IF(AND(Z34=0,Z35=0),"時　　　分　～　　時　　　分",IF(AND(Z34&gt;0,Z35=0,D34=0,F34=0),C34&amp;"時"&amp;D34&amp;"0分 ～ "&amp;E34&amp;"時"&amp;F34&amp;"0分",IF(AND(Z34&gt;0,Z35=0,D34&gt;0,F34&gt;0),C34&amp;"時"&amp;D34&amp;"分 ～ "&amp;E34&amp;"時"&amp;F34&amp;"分",IF(AND(Z34&gt;0,Z35&gt;0,D34=0,F34=0,D35=0,F35=0),C34&amp;"時"&amp;D34&amp;"0分～"&amp;E34&amp;"時"&amp;F34&amp;"0分、"&amp;C35&amp;"時"&amp;D35&amp;"0分～"&amp;E35&amp;"時"&amp;F35&amp;"0分",IF(AND(Z34&gt;0,Z35&gt;0,D34&gt;0,F34&gt;0,D35&gt;0,F35&gt;0),C34&amp;"時"&amp;D34&amp;"分～"&amp;E34&amp;"時"&amp;F34&amp;"分、"&amp;C35&amp;"時"&amp;D35&amp;"分～"&amp;E35&amp;"時"&amp;F35&amp;"分",IF(AND(Z34&gt;0,Z35&gt;0,D34&gt;0,F34&gt;0,D35=0,F35=0),C34&amp;"時"&amp;D34&amp;"分～"&amp;E34&amp;"時"&amp;F34&amp;"分、"&amp;C35&amp;"時"&amp;D35&amp;"0分～"&amp;E35&amp;"時"&amp;F35&amp;"0分",IF(AND(Z34&gt;0,Z35&gt;0,D34=0,F34=0,D35&gt;0,F35&gt;0),C34&amp;"時"&amp;D34&amp;"0分～"&amp;E34&amp;"時"&amp;F34&amp;"0分、"&amp;C35&amp;"時"&amp;D35&amp;"分～"&amp;E35&amp;"時"&amp;F35&amp;"分")))))))</f>
        <v>時　　　分　～　　時　　　分</v>
      </c>
      <c r="P34" s="170"/>
      <c r="Q34" s="200" t="str">
        <f>IF(AB34=0,"",IF(AB34&gt;8,"入力ミス",AB34))</f>
        <v/>
      </c>
      <c r="R34" s="96"/>
      <c r="S34" s="203" t="str">
        <f>IF(K34=0,"",K34)</f>
        <v/>
      </c>
      <c r="V34" s="33">
        <f t="shared" si="0"/>
        <v>0</v>
      </c>
      <c r="W34" s="34">
        <f t="shared" si="1"/>
        <v>0</v>
      </c>
      <c r="X34" s="35">
        <f t="shared" si="2"/>
        <v>0</v>
      </c>
      <c r="Y34" s="35">
        <f t="shared" si="3"/>
        <v>0</v>
      </c>
      <c r="Z34" s="36">
        <f>(W34-V34)-AA34-AA35</f>
        <v>0</v>
      </c>
      <c r="AA34" s="36">
        <f t="shared" si="4"/>
        <v>0</v>
      </c>
      <c r="AB34" s="179">
        <f>SUM(Z34:Z35)</f>
        <v>0</v>
      </c>
      <c r="AC34" s="181">
        <f>SUM(AA34:AA35)</f>
        <v>0</v>
      </c>
    </row>
    <row r="35" spans="1:29" ht="15" customHeight="1" x14ac:dyDescent="0.15">
      <c r="A35" s="221"/>
      <c r="B35" s="195"/>
      <c r="C35" s="21"/>
      <c r="D35" s="26"/>
      <c r="E35" s="44"/>
      <c r="F35" s="26"/>
      <c r="G35" s="58"/>
      <c r="H35" s="47"/>
      <c r="I35" s="48"/>
      <c r="J35" s="49"/>
      <c r="K35" s="153"/>
      <c r="M35" s="155"/>
      <c r="N35" s="157"/>
      <c r="O35" s="10" t="str">
        <f>IF(AC34=0,"","休憩時間")</f>
        <v/>
      </c>
      <c r="P35" s="32" t="str">
        <f>IF(AND(AA34=0,AA35=0),"",IF(AND(AA34&gt;0,AA35=0,H34=0,J34=0),G34&amp;":"&amp;H34&amp;"0 ～ "&amp;I34&amp;":"&amp;J34&amp;"0",IF(AND(AA34&gt;0,AA35=0,H34&gt;0,J34&gt;0),G34&amp;":"&amp;H34&amp;" ～ "&amp;I34&amp;":"&amp;J34,IF(AND(AA34&gt;0,AA35&gt;0,H34=0,J34=0,H35=0,J35=0),G34&amp;":"&amp;H34&amp;"0～"&amp;I34&amp;":"&amp;J34&amp;"0、"&amp;G35&amp;":"&amp;H35&amp;"0～"&amp;I35&amp;":"&amp;J35&amp;"0",IF(AND(AA34&gt;0,AA35&gt;0,H34&gt;0,J34&gt;0,H35&gt;0,J35&gt;0),G34&amp;":"&amp;H34&amp;"～"&amp;I34&amp;":"&amp;J34&amp;"、"&amp;G35&amp;":"&amp;H35&amp;"～"&amp;I35&amp;":"&amp;J35,IF(AND(AA34&gt;0,AA35&gt;0,H34&gt;0,J34&gt;0,H35=0,J35=0),G34&amp;":"&amp;H34&amp;"～"&amp;I34&amp;":"&amp;J34&amp;"、"&amp;G35&amp;":"&amp;H35&amp;"0～"&amp;I35&amp;":"&amp;J35&amp;"0",IF(AND(AA34&gt;0,AA35&gt;0,H34=0,J34=0,H35&gt;0,J35&gt;0),G34&amp;":"&amp;H34&amp;"0～"&amp;I34&amp;":"&amp;J34&amp;"0、"&amp;G35&amp;":"&amp;H35&amp;"～"&amp;I35&amp;":"&amp;J35)))))))</f>
        <v/>
      </c>
      <c r="Q35" s="173"/>
      <c r="R35" s="95"/>
      <c r="S35" s="178"/>
      <c r="V35" s="37">
        <f t="shared" si="0"/>
        <v>0</v>
      </c>
      <c r="W35" s="38">
        <f t="shared" si="1"/>
        <v>0</v>
      </c>
      <c r="X35" s="39">
        <f t="shared" si="2"/>
        <v>0</v>
      </c>
      <c r="Y35" s="39">
        <f t="shared" si="3"/>
        <v>0</v>
      </c>
      <c r="Z35" s="40">
        <f>(W35-V35)</f>
        <v>0</v>
      </c>
      <c r="AA35" s="40">
        <f t="shared" si="4"/>
        <v>0</v>
      </c>
      <c r="AB35" s="180"/>
      <c r="AC35" s="182"/>
    </row>
    <row r="36" spans="1:29" ht="15" customHeight="1" x14ac:dyDescent="0.15">
      <c r="A36" s="221">
        <v>21</v>
      </c>
      <c r="B36" s="194" t="s">
        <v>31</v>
      </c>
      <c r="C36" s="20"/>
      <c r="D36" s="25"/>
      <c r="E36" s="43"/>
      <c r="F36" s="56"/>
      <c r="G36" s="28"/>
      <c r="H36" s="23"/>
      <c r="I36" s="46"/>
      <c r="J36" s="29"/>
      <c r="K36" s="152"/>
      <c r="M36" s="196">
        <f>IF(A36=0,"",A36)</f>
        <v>21</v>
      </c>
      <c r="N36" s="197" t="str">
        <f>IF(B36=0,"",B36)</f>
        <v>木</v>
      </c>
      <c r="O36" s="169" t="str">
        <f>IF(AND(Z36=0,Z37=0),"時　　　分　～　　時　　　分",IF(AND(Z36&gt;0,Z37=0,D36=0,F36=0),C36&amp;"時"&amp;D36&amp;"0分 ～ "&amp;E36&amp;"時"&amp;F36&amp;"0分",IF(AND(Z36&gt;0,Z37=0,D36&gt;0,F36&gt;0),C36&amp;"時"&amp;D36&amp;"分 ～ "&amp;E36&amp;"時"&amp;F36&amp;"分",IF(AND(Z36&gt;0,Z37&gt;0,D36=0,F36=0,D37=0,F37=0),C36&amp;"時"&amp;D36&amp;"0分～"&amp;E36&amp;"時"&amp;F36&amp;"0分、"&amp;C37&amp;"時"&amp;D37&amp;"0分～"&amp;E37&amp;"時"&amp;F37&amp;"0分",IF(AND(Z36&gt;0,Z37&gt;0,D36&gt;0,F36&gt;0,D37&gt;0,F37&gt;0),C36&amp;"時"&amp;D36&amp;"分～"&amp;E36&amp;"時"&amp;F36&amp;"分、"&amp;C37&amp;"時"&amp;D37&amp;"分～"&amp;E37&amp;"時"&amp;F37&amp;"分",IF(AND(Z36&gt;0,Z37&gt;0,D36&gt;0,F36&gt;0,D37=0,F37=0),C36&amp;"時"&amp;D36&amp;"分～"&amp;E36&amp;"時"&amp;F36&amp;"分、"&amp;C37&amp;"時"&amp;D37&amp;"0分～"&amp;E37&amp;"時"&amp;F37&amp;"0分",IF(AND(Z36&gt;0,Z37&gt;0,D36=0,F36=0,D37&gt;0,F37&gt;0),C36&amp;"時"&amp;D36&amp;"0分～"&amp;E36&amp;"時"&amp;F36&amp;"0分、"&amp;C37&amp;"時"&amp;D37&amp;"分～"&amp;E37&amp;"時"&amp;F37&amp;"分")))))))</f>
        <v>時　　　分　～　　時　　　分</v>
      </c>
      <c r="P36" s="170"/>
      <c r="Q36" s="200" t="str">
        <f>IF(AB36=0,"",IF(AB36&gt;8,"入力ミス",AB36))</f>
        <v/>
      </c>
      <c r="R36" s="96"/>
      <c r="S36" s="203" t="str">
        <f>IF(K36=0,"",K36)</f>
        <v/>
      </c>
      <c r="V36" s="33">
        <f t="shared" si="0"/>
        <v>0</v>
      </c>
      <c r="W36" s="34">
        <f t="shared" si="1"/>
        <v>0</v>
      </c>
      <c r="X36" s="35">
        <f t="shared" si="2"/>
        <v>0</v>
      </c>
      <c r="Y36" s="35">
        <f t="shared" si="3"/>
        <v>0</v>
      </c>
      <c r="Z36" s="36">
        <f>(W36-V36)-AA36-AA37</f>
        <v>0</v>
      </c>
      <c r="AA36" s="36">
        <f t="shared" si="4"/>
        <v>0</v>
      </c>
      <c r="AB36" s="179">
        <f>SUM(Z36:Z37)</f>
        <v>0</v>
      </c>
      <c r="AC36" s="181">
        <f>SUM(AA36:AA37)</f>
        <v>0</v>
      </c>
    </row>
    <row r="37" spans="1:29" ht="15" customHeight="1" x14ac:dyDescent="0.15">
      <c r="A37" s="221"/>
      <c r="B37" s="195"/>
      <c r="C37" s="21"/>
      <c r="D37" s="26"/>
      <c r="E37" s="44"/>
      <c r="F37" s="26"/>
      <c r="G37" s="58"/>
      <c r="H37" s="47"/>
      <c r="I37" s="48"/>
      <c r="J37" s="49"/>
      <c r="K37" s="153"/>
      <c r="M37" s="155"/>
      <c r="N37" s="157"/>
      <c r="O37" s="10" t="str">
        <f>IF(AC36=0,"","休憩時間")</f>
        <v/>
      </c>
      <c r="P37" s="32" t="str">
        <f>IF(AND(AA36=0,AA37=0),"",IF(AND(AA36&gt;0,AA37=0,H36=0,J36=0),G36&amp;":"&amp;H36&amp;"0 ～ "&amp;I36&amp;":"&amp;J36&amp;"0",IF(AND(AA36&gt;0,AA37=0,H36&gt;0,J36&gt;0),G36&amp;":"&amp;H36&amp;" ～ "&amp;I36&amp;":"&amp;J36,IF(AND(AA36&gt;0,AA37&gt;0,H36=0,J36=0,H37=0,J37=0),G36&amp;":"&amp;H36&amp;"0～"&amp;I36&amp;":"&amp;J36&amp;"0、"&amp;G37&amp;":"&amp;H37&amp;"0～"&amp;I37&amp;":"&amp;J37&amp;"0",IF(AND(AA36&gt;0,AA37&gt;0,H36&gt;0,J36&gt;0,H37&gt;0,J37&gt;0),G36&amp;":"&amp;H36&amp;"～"&amp;I36&amp;":"&amp;J36&amp;"、"&amp;G37&amp;":"&amp;H37&amp;"～"&amp;I37&amp;":"&amp;J37,IF(AND(AA36&gt;0,AA37&gt;0,H36&gt;0,J36&gt;0,H37=0,J37=0),G36&amp;":"&amp;H36&amp;"～"&amp;I36&amp;":"&amp;J36&amp;"、"&amp;G37&amp;":"&amp;H37&amp;"0～"&amp;I37&amp;":"&amp;J37&amp;"0",IF(AND(AA36&gt;0,AA37&gt;0,H36=0,J36=0,H37&gt;0,J37&gt;0),G36&amp;":"&amp;H36&amp;"0～"&amp;I36&amp;":"&amp;J36&amp;"0、"&amp;G37&amp;":"&amp;H37&amp;"～"&amp;I37&amp;":"&amp;J37)))))))</f>
        <v/>
      </c>
      <c r="Q37" s="173"/>
      <c r="R37" s="95"/>
      <c r="S37" s="178"/>
      <c r="V37" s="37">
        <f t="shared" si="0"/>
        <v>0</v>
      </c>
      <c r="W37" s="38">
        <f t="shared" si="1"/>
        <v>0</v>
      </c>
      <c r="X37" s="39">
        <f t="shared" si="2"/>
        <v>0</v>
      </c>
      <c r="Y37" s="39">
        <f t="shared" si="3"/>
        <v>0</v>
      </c>
      <c r="Z37" s="40">
        <f>(W37-V37)</f>
        <v>0</v>
      </c>
      <c r="AA37" s="40">
        <f t="shared" si="4"/>
        <v>0</v>
      </c>
      <c r="AB37" s="180"/>
      <c r="AC37" s="182"/>
    </row>
    <row r="38" spans="1:29" ht="15" customHeight="1" x14ac:dyDescent="0.15">
      <c r="A38" s="221">
        <v>22</v>
      </c>
      <c r="B38" s="194" t="s">
        <v>29</v>
      </c>
      <c r="C38" s="20"/>
      <c r="D38" s="25"/>
      <c r="E38" s="43"/>
      <c r="F38" s="56"/>
      <c r="G38" s="28"/>
      <c r="H38" s="23"/>
      <c r="I38" s="46"/>
      <c r="J38" s="29"/>
      <c r="K38" s="152"/>
      <c r="M38" s="196">
        <f>IF(A38=0,"",A38)</f>
        <v>22</v>
      </c>
      <c r="N38" s="197" t="str">
        <f>IF(B38=0,"",B38)</f>
        <v>金</v>
      </c>
      <c r="O38" s="169" t="str">
        <f>IF(AND(Z38=0,Z39=0),"時　　　分　～　　時　　　分",IF(AND(Z38&gt;0,Z39=0,D38=0,F38=0),C38&amp;"時"&amp;D38&amp;"0分 ～ "&amp;E38&amp;"時"&amp;F38&amp;"0分",IF(AND(Z38&gt;0,Z39=0,D38&gt;0,F38&gt;0),C38&amp;"時"&amp;D38&amp;"分 ～ "&amp;E38&amp;"時"&amp;F38&amp;"分",IF(AND(Z38&gt;0,Z39&gt;0,D38=0,F38=0,D39=0,F39=0),C38&amp;"時"&amp;D38&amp;"0分～"&amp;E38&amp;"時"&amp;F38&amp;"0分、"&amp;C39&amp;"時"&amp;D39&amp;"0分～"&amp;E39&amp;"時"&amp;F39&amp;"0分",IF(AND(Z38&gt;0,Z39&gt;0,D38&gt;0,F38&gt;0,D39&gt;0,F39&gt;0),C38&amp;"時"&amp;D38&amp;"分～"&amp;E38&amp;"時"&amp;F38&amp;"分、"&amp;C39&amp;"時"&amp;D39&amp;"分～"&amp;E39&amp;"時"&amp;F39&amp;"分",IF(AND(Z38&gt;0,Z39&gt;0,D38&gt;0,F38&gt;0,D39=0,F39=0),C38&amp;"時"&amp;D38&amp;"分～"&amp;E38&amp;"時"&amp;F38&amp;"分、"&amp;C39&amp;"時"&amp;D39&amp;"0分～"&amp;E39&amp;"時"&amp;F39&amp;"0分",IF(AND(Z38&gt;0,Z39&gt;0,D38=0,F38=0,D39&gt;0,F39&gt;0),C38&amp;"時"&amp;D38&amp;"0分～"&amp;E38&amp;"時"&amp;F38&amp;"0分、"&amp;C39&amp;"時"&amp;D39&amp;"分～"&amp;E39&amp;"時"&amp;F39&amp;"分")))))))</f>
        <v>時　　　分　～　　時　　　分</v>
      </c>
      <c r="P38" s="170"/>
      <c r="Q38" s="200" t="str">
        <f>IF(AB38=0,"",IF(AB38&gt;8,"入力ミス",AB38))</f>
        <v/>
      </c>
      <c r="R38" s="96"/>
      <c r="S38" s="203" t="str">
        <f>IF(K38=0,"",K38)</f>
        <v/>
      </c>
      <c r="V38" s="33">
        <f t="shared" si="0"/>
        <v>0</v>
      </c>
      <c r="W38" s="34">
        <f t="shared" si="1"/>
        <v>0</v>
      </c>
      <c r="X38" s="35">
        <f t="shared" si="2"/>
        <v>0</v>
      </c>
      <c r="Y38" s="35">
        <f t="shared" si="3"/>
        <v>0</v>
      </c>
      <c r="Z38" s="36">
        <f>(W38-V38)-AA38-AA39</f>
        <v>0</v>
      </c>
      <c r="AA38" s="36">
        <f t="shared" si="4"/>
        <v>0</v>
      </c>
      <c r="AB38" s="179">
        <f>SUM(Z38:Z39)</f>
        <v>0</v>
      </c>
      <c r="AC38" s="181">
        <f>SUM(AA38:AA39)</f>
        <v>0</v>
      </c>
    </row>
    <row r="39" spans="1:29" ht="15" customHeight="1" x14ac:dyDescent="0.15">
      <c r="A39" s="221"/>
      <c r="B39" s="195"/>
      <c r="C39" s="21"/>
      <c r="D39" s="26"/>
      <c r="E39" s="44"/>
      <c r="F39" s="26"/>
      <c r="G39" s="58"/>
      <c r="H39" s="47"/>
      <c r="I39" s="48"/>
      <c r="J39" s="49"/>
      <c r="K39" s="153"/>
      <c r="M39" s="155"/>
      <c r="N39" s="157"/>
      <c r="O39" s="10" t="str">
        <f>IF(AC38=0,"","休憩時間")</f>
        <v/>
      </c>
      <c r="P39" s="32" t="str">
        <f>IF(AND(AA38=0,AA39=0),"",IF(AND(AA38&gt;0,AA39=0,H38=0,J38=0),G38&amp;":"&amp;H38&amp;"0 ～ "&amp;I38&amp;":"&amp;J38&amp;"0",IF(AND(AA38&gt;0,AA39=0,H38&gt;0,J38&gt;0),G38&amp;":"&amp;H38&amp;" ～ "&amp;I38&amp;":"&amp;J38,IF(AND(AA38&gt;0,AA39&gt;0,H38=0,J38=0,H39=0,J39=0),G38&amp;":"&amp;H38&amp;"0～"&amp;I38&amp;":"&amp;J38&amp;"0、"&amp;G39&amp;":"&amp;H39&amp;"0～"&amp;I39&amp;":"&amp;J39&amp;"0",IF(AND(AA38&gt;0,AA39&gt;0,H38&gt;0,J38&gt;0,H39&gt;0,J39&gt;0),G38&amp;":"&amp;H38&amp;"～"&amp;I38&amp;":"&amp;J38&amp;"、"&amp;G39&amp;":"&amp;H39&amp;"～"&amp;I39&amp;":"&amp;J39,IF(AND(AA38&gt;0,AA39&gt;0,H38&gt;0,J38&gt;0,H39=0,J39=0),G38&amp;":"&amp;H38&amp;"～"&amp;I38&amp;":"&amp;J38&amp;"、"&amp;G39&amp;":"&amp;H39&amp;"0～"&amp;I39&amp;":"&amp;J39&amp;"0",IF(AND(AA38&gt;0,AA39&gt;0,H38=0,J38=0,H39&gt;0,J39&gt;0),G38&amp;":"&amp;H38&amp;"0～"&amp;I38&amp;":"&amp;J38&amp;"0、"&amp;G39&amp;":"&amp;H39&amp;"～"&amp;I39&amp;":"&amp;J39)))))))</f>
        <v/>
      </c>
      <c r="Q39" s="173"/>
      <c r="R39" s="95"/>
      <c r="S39" s="178"/>
      <c r="V39" s="37">
        <f t="shared" si="0"/>
        <v>0</v>
      </c>
      <c r="W39" s="38">
        <f t="shared" si="1"/>
        <v>0</v>
      </c>
      <c r="X39" s="39">
        <f t="shared" si="2"/>
        <v>0</v>
      </c>
      <c r="Y39" s="39">
        <f t="shared" si="3"/>
        <v>0</v>
      </c>
      <c r="Z39" s="40">
        <f>(W39-V39)</f>
        <v>0</v>
      </c>
      <c r="AA39" s="40">
        <f t="shared" si="4"/>
        <v>0</v>
      </c>
      <c r="AB39" s="180"/>
      <c r="AC39" s="182"/>
    </row>
    <row r="40" spans="1:29" ht="15" customHeight="1" x14ac:dyDescent="0.15">
      <c r="A40" s="221">
        <v>25</v>
      </c>
      <c r="B40" s="194" t="s">
        <v>24</v>
      </c>
      <c r="C40" s="20"/>
      <c r="D40" s="25"/>
      <c r="E40" s="43"/>
      <c r="F40" s="56"/>
      <c r="G40" s="28"/>
      <c r="H40" s="23"/>
      <c r="I40" s="46"/>
      <c r="J40" s="29"/>
      <c r="K40" s="152"/>
      <c r="M40" s="196">
        <f>IF(A40=0,"",A40)</f>
        <v>25</v>
      </c>
      <c r="N40" s="197" t="str">
        <f>IF(B40=0,"",B40)</f>
        <v>月</v>
      </c>
      <c r="O40" s="169" t="str">
        <f>IF(AND(Z40=0,Z41=0),"時　　　分　～　　時　　　分",IF(AND(Z40&gt;0,Z41=0,D40=0,F40=0),C40&amp;"時"&amp;D40&amp;"0分 ～ "&amp;E40&amp;"時"&amp;F40&amp;"0分",IF(AND(Z40&gt;0,Z41=0,D40&gt;0,F40&gt;0),C40&amp;"時"&amp;D40&amp;"分 ～ "&amp;E40&amp;"時"&amp;F40&amp;"分",IF(AND(Z40&gt;0,Z41&gt;0,D40=0,F40=0,D41=0,F41=0),C40&amp;"時"&amp;D40&amp;"0分～"&amp;E40&amp;"時"&amp;F40&amp;"0分、"&amp;C41&amp;"時"&amp;D41&amp;"0分～"&amp;E41&amp;"時"&amp;F41&amp;"0分",IF(AND(Z40&gt;0,Z41&gt;0,D40&gt;0,F40&gt;0,D41&gt;0,F41&gt;0),C40&amp;"時"&amp;D40&amp;"分～"&amp;E40&amp;"時"&amp;F40&amp;"分、"&amp;C41&amp;"時"&amp;D41&amp;"分～"&amp;E41&amp;"時"&amp;F41&amp;"分",IF(AND(Z40&gt;0,Z41&gt;0,D40&gt;0,F40&gt;0,D41=0,F41=0),C40&amp;"時"&amp;D40&amp;"分～"&amp;E40&amp;"時"&amp;F40&amp;"分、"&amp;C41&amp;"時"&amp;D41&amp;"0分～"&amp;E41&amp;"時"&amp;F41&amp;"0分",IF(AND(Z40&gt;0,Z41&gt;0,D40=0,F40=0,D41&gt;0,F41&gt;0),C40&amp;"時"&amp;D40&amp;"0分～"&amp;E40&amp;"時"&amp;F40&amp;"0分、"&amp;C41&amp;"時"&amp;D41&amp;"分～"&amp;E41&amp;"時"&amp;F41&amp;"分")))))))</f>
        <v>時　　　分　～　　時　　　分</v>
      </c>
      <c r="P40" s="170"/>
      <c r="Q40" s="200" t="str">
        <f>IF(AB40=0,"",IF(AB40&gt;8,"入力ミス",AB40))</f>
        <v/>
      </c>
      <c r="R40" s="96"/>
      <c r="S40" s="203" t="str">
        <f>IF(K40=0,"",K40)</f>
        <v/>
      </c>
      <c r="V40" s="33">
        <f t="shared" si="0"/>
        <v>0</v>
      </c>
      <c r="W40" s="34">
        <f t="shared" si="1"/>
        <v>0</v>
      </c>
      <c r="X40" s="35">
        <f t="shared" si="2"/>
        <v>0</v>
      </c>
      <c r="Y40" s="35">
        <f t="shared" si="3"/>
        <v>0</v>
      </c>
      <c r="Z40" s="36">
        <f>(W40-V40)-AA40-AA41</f>
        <v>0</v>
      </c>
      <c r="AA40" s="36">
        <f t="shared" si="4"/>
        <v>0</v>
      </c>
      <c r="AB40" s="179">
        <f>SUM(Z40:Z41)</f>
        <v>0</v>
      </c>
      <c r="AC40" s="181">
        <f>SUM(AA40:AA41)</f>
        <v>0</v>
      </c>
    </row>
    <row r="41" spans="1:29" ht="15" customHeight="1" x14ac:dyDescent="0.15">
      <c r="A41" s="221"/>
      <c r="B41" s="195"/>
      <c r="C41" s="21"/>
      <c r="D41" s="26"/>
      <c r="E41" s="44"/>
      <c r="F41" s="26"/>
      <c r="G41" s="58"/>
      <c r="H41" s="47"/>
      <c r="I41" s="48"/>
      <c r="J41" s="49"/>
      <c r="K41" s="153"/>
      <c r="M41" s="155"/>
      <c r="N41" s="157"/>
      <c r="O41" s="10" t="str">
        <f>IF(AC40=0,"","休憩時間")</f>
        <v/>
      </c>
      <c r="P41" s="32" t="str">
        <f>IF(AND(AA40=0,AA41=0),"",IF(AND(AA40&gt;0,AA41=0,H40=0,J40=0),G40&amp;":"&amp;H40&amp;"0 ～ "&amp;I40&amp;":"&amp;J40&amp;"0",IF(AND(AA40&gt;0,AA41=0,H40&gt;0,J40&gt;0),G40&amp;":"&amp;H40&amp;" ～ "&amp;I40&amp;":"&amp;J40,IF(AND(AA40&gt;0,AA41&gt;0,H40=0,J40=0,H41=0,J41=0),G40&amp;":"&amp;H40&amp;"0～"&amp;I40&amp;":"&amp;J40&amp;"0、"&amp;G41&amp;":"&amp;H41&amp;"0～"&amp;I41&amp;":"&amp;J41&amp;"0",IF(AND(AA40&gt;0,AA41&gt;0,H40&gt;0,J40&gt;0,H41&gt;0,J41&gt;0),G40&amp;":"&amp;H40&amp;"～"&amp;I40&amp;":"&amp;J40&amp;"、"&amp;G41&amp;":"&amp;H41&amp;"～"&amp;I41&amp;":"&amp;J41,IF(AND(AA40&gt;0,AA41&gt;0,H40&gt;0,J40&gt;0,H41=0,J41=0),G40&amp;":"&amp;H40&amp;"～"&amp;I40&amp;":"&amp;J40&amp;"、"&amp;G41&amp;":"&amp;H41&amp;"0～"&amp;I41&amp;":"&amp;J41&amp;"0",IF(AND(AA40&gt;0,AA41&gt;0,H40=0,J40=0,H41&gt;0,J41&gt;0),G40&amp;":"&amp;H40&amp;"0～"&amp;I40&amp;":"&amp;J40&amp;"0、"&amp;G41&amp;":"&amp;H41&amp;"～"&amp;I41&amp;":"&amp;J41)))))))</f>
        <v/>
      </c>
      <c r="Q41" s="173"/>
      <c r="R41" s="95"/>
      <c r="S41" s="178"/>
      <c r="V41" s="37">
        <f t="shared" si="0"/>
        <v>0</v>
      </c>
      <c r="W41" s="38">
        <f t="shared" si="1"/>
        <v>0</v>
      </c>
      <c r="X41" s="39">
        <f t="shared" si="2"/>
        <v>0</v>
      </c>
      <c r="Y41" s="39">
        <f t="shared" si="3"/>
        <v>0</v>
      </c>
      <c r="Z41" s="40">
        <f>(W41-V41)</f>
        <v>0</v>
      </c>
      <c r="AA41" s="40">
        <f t="shared" si="4"/>
        <v>0</v>
      </c>
      <c r="AB41" s="180"/>
      <c r="AC41" s="182"/>
    </row>
    <row r="42" spans="1:29" ht="15" customHeight="1" x14ac:dyDescent="0.15">
      <c r="A42" s="221">
        <v>26</v>
      </c>
      <c r="B42" s="194" t="s">
        <v>32</v>
      </c>
      <c r="C42" s="20"/>
      <c r="D42" s="25"/>
      <c r="E42" s="43"/>
      <c r="F42" s="56"/>
      <c r="G42" s="28"/>
      <c r="H42" s="23"/>
      <c r="I42" s="46"/>
      <c r="J42" s="29"/>
      <c r="K42" s="152"/>
      <c r="M42" s="196">
        <f>IF(A42=0,"",A42)</f>
        <v>26</v>
      </c>
      <c r="N42" s="197" t="str">
        <f>IF(B42=0,"",B42)</f>
        <v>火</v>
      </c>
      <c r="O42" s="169" t="str">
        <f>IF(AND(Z42=0,Z43=0),"時　　　分　～　　時　　　分",IF(AND(Z42&gt;0,Z43=0,D42=0,F42=0),C42&amp;"時"&amp;D42&amp;"0分 ～ "&amp;E42&amp;"時"&amp;F42&amp;"0分",IF(AND(Z42&gt;0,Z43=0,D42&gt;0,F42&gt;0),C42&amp;"時"&amp;D42&amp;"分 ～ "&amp;E42&amp;"時"&amp;F42&amp;"分",IF(AND(Z42&gt;0,Z43&gt;0,D42=0,F42=0,D43=0,F43=0),C42&amp;"時"&amp;D42&amp;"0分～"&amp;E42&amp;"時"&amp;F42&amp;"0分、"&amp;C43&amp;"時"&amp;D43&amp;"0分～"&amp;E43&amp;"時"&amp;F43&amp;"0分",IF(AND(Z42&gt;0,Z43&gt;0,D42&gt;0,F42&gt;0,D43&gt;0,F43&gt;0),C42&amp;"時"&amp;D42&amp;"分～"&amp;E42&amp;"時"&amp;F42&amp;"分、"&amp;C43&amp;"時"&amp;D43&amp;"分～"&amp;E43&amp;"時"&amp;F43&amp;"分",IF(AND(Z42&gt;0,Z43&gt;0,D42&gt;0,F42&gt;0,D43=0,F43=0),C42&amp;"時"&amp;D42&amp;"分～"&amp;E42&amp;"時"&amp;F42&amp;"分、"&amp;C43&amp;"時"&amp;D43&amp;"0分～"&amp;E43&amp;"時"&amp;F43&amp;"0分",IF(AND(Z42&gt;0,Z43&gt;0,D42=0,F42=0,D43&gt;0,F43&gt;0),C42&amp;"時"&amp;D42&amp;"0分～"&amp;E42&amp;"時"&amp;F42&amp;"0分、"&amp;C43&amp;"時"&amp;D43&amp;"分～"&amp;E43&amp;"時"&amp;F43&amp;"分")))))))</f>
        <v>時　　　分　～　　時　　　分</v>
      </c>
      <c r="P42" s="170"/>
      <c r="Q42" s="200" t="str">
        <f>IF(AB42=0,"",IF(AB42&gt;8,"入力ミス",AB42))</f>
        <v/>
      </c>
      <c r="R42" s="96"/>
      <c r="S42" s="203" t="str">
        <f>IF(K42=0,"",K42)</f>
        <v/>
      </c>
      <c r="V42" s="33">
        <f t="shared" si="0"/>
        <v>0</v>
      </c>
      <c r="W42" s="34">
        <f t="shared" si="1"/>
        <v>0</v>
      </c>
      <c r="X42" s="35">
        <f t="shared" si="2"/>
        <v>0</v>
      </c>
      <c r="Y42" s="35">
        <f t="shared" si="3"/>
        <v>0</v>
      </c>
      <c r="Z42" s="36">
        <f>(W42-V42)-AA42-AA43</f>
        <v>0</v>
      </c>
      <c r="AA42" s="36">
        <f t="shared" si="4"/>
        <v>0</v>
      </c>
      <c r="AB42" s="179">
        <f>SUM(Z42:Z43)</f>
        <v>0</v>
      </c>
      <c r="AC42" s="181">
        <f>SUM(AA42:AA43)</f>
        <v>0</v>
      </c>
    </row>
    <row r="43" spans="1:29" ht="15" customHeight="1" x14ac:dyDescent="0.15">
      <c r="A43" s="221"/>
      <c r="B43" s="195"/>
      <c r="C43" s="21"/>
      <c r="D43" s="26"/>
      <c r="E43" s="44"/>
      <c r="F43" s="26"/>
      <c r="G43" s="58"/>
      <c r="H43" s="47"/>
      <c r="I43" s="48"/>
      <c r="J43" s="49"/>
      <c r="K43" s="153"/>
      <c r="M43" s="155"/>
      <c r="N43" s="157"/>
      <c r="O43" s="10" t="str">
        <f>IF(AC42=0,"","休憩時間")</f>
        <v/>
      </c>
      <c r="P43" s="32" t="str">
        <f>IF(AND(AA42=0,AA43=0),"",IF(AND(AA42&gt;0,AA43=0,H42=0,J42=0),G42&amp;":"&amp;H42&amp;"0 ～ "&amp;I42&amp;":"&amp;J42&amp;"0",IF(AND(AA42&gt;0,AA43=0,H42&gt;0,J42&gt;0),G42&amp;":"&amp;H42&amp;" ～ "&amp;I42&amp;":"&amp;J42,IF(AND(AA42&gt;0,AA43&gt;0,H42=0,J42=0,H43=0,J43=0),G42&amp;":"&amp;H42&amp;"0～"&amp;I42&amp;":"&amp;J42&amp;"0、"&amp;G43&amp;":"&amp;H43&amp;"0～"&amp;I43&amp;":"&amp;J43&amp;"0",IF(AND(AA42&gt;0,AA43&gt;0,H42&gt;0,J42&gt;0,H43&gt;0,J43&gt;0),G42&amp;":"&amp;H42&amp;"～"&amp;I42&amp;":"&amp;J42&amp;"、"&amp;G43&amp;":"&amp;H43&amp;"～"&amp;I43&amp;":"&amp;J43,IF(AND(AA42&gt;0,AA43&gt;0,H42&gt;0,J42&gt;0,H43=0,J43=0),G42&amp;":"&amp;H42&amp;"～"&amp;I42&amp;":"&amp;J42&amp;"、"&amp;G43&amp;":"&amp;H43&amp;"0～"&amp;I43&amp;":"&amp;J43&amp;"0",IF(AND(AA42&gt;0,AA43&gt;0,H42=0,J42=0,H43&gt;0,J43&gt;0),G42&amp;":"&amp;H42&amp;"0～"&amp;I42&amp;":"&amp;J42&amp;"0、"&amp;G43&amp;":"&amp;H43&amp;"～"&amp;I43&amp;":"&amp;J43)))))))</f>
        <v/>
      </c>
      <c r="Q43" s="173"/>
      <c r="R43" s="95"/>
      <c r="S43" s="178"/>
      <c r="V43" s="37">
        <f t="shared" si="0"/>
        <v>0</v>
      </c>
      <c r="W43" s="38">
        <f t="shared" si="1"/>
        <v>0</v>
      </c>
      <c r="X43" s="39">
        <f t="shared" si="2"/>
        <v>0</v>
      </c>
      <c r="Y43" s="39">
        <f t="shared" si="3"/>
        <v>0</v>
      </c>
      <c r="Z43" s="40">
        <f>(W43-V43)</f>
        <v>0</v>
      </c>
      <c r="AA43" s="40">
        <f t="shared" si="4"/>
        <v>0</v>
      </c>
      <c r="AB43" s="180"/>
      <c r="AC43" s="182"/>
    </row>
    <row r="44" spans="1:29" ht="15" customHeight="1" x14ac:dyDescent="0.15">
      <c r="A44" s="221">
        <v>27</v>
      </c>
      <c r="B44" s="194" t="s">
        <v>33</v>
      </c>
      <c r="C44" s="20"/>
      <c r="D44" s="25"/>
      <c r="E44" s="43"/>
      <c r="F44" s="56"/>
      <c r="G44" s="28"/>
      <c r="H44" s="23"/>
      <c r="I44" s="46"/>
      <c r="J44" s="29"/>
      <c r="K44" s="152"/>
      <c r="M44" s="196">
        <f>IF(A44=0,"",A44)</f>
        <v>27</v>
      </c>
      <c r="N44" s="197" t="str">
        <f>IF(B44=0,"",B44)</f>
        <v>水</v>
      </c>
      <c r="O44" s="169" t="str">
        <f>IF(AND(Z44=0,Z45=0),"時　　　分　～　　時　　　分",IF(AND(Z44&gt;0,Z45=0,D44=0,F44=0),C44&amp;"時"&amp;D44&amp;"0分 ～ "&amp;E44&amp;"時"&amp;F44&amp;"0分",IF(AND(Z44&gt;0,Z45=0,D44&gt;0,F44&gt;0),C44&amp;"時"&amp;D44&amp;"分 ～ "&amp;E44&amp;"時"&amp;F44&amp;"分",IF(AND(Z44&gt;0,Z45&gt;0,D44=0,F44=0,D45=0,F45=0),C44&amp;"時"&amp;D44&amp;"0分～"&amp;E44&amp;"時"&amp;F44&amp;"0分、"&amp;C45&amp;"時"&amp;D45&amp;"0分～"&amp;E45&amp;"時"&amp;F45&amp;"0分",IF(AND(Z44&gt;0,Z45&gt;0,D44&gt;0,F44&gt;0,D45&gt;0,F45&gt;0),C44&amp;"時"&amp;D44&amp;"分～"&amp;E44&amp;"時"&amp;F44&amp;"分、"&amp;C45&amp;"時"&amp;D45&amp;"分～"&amp;E45&amp;"時"&amp;F45&amp;"分",IF(AND(Z44&gt;0,Z45&gt;0,D44&gt;0,F44&gt;0,D45=0,F45=0),C44&amp;"時"&amp;D44&amp;"分～"&amp;E44&amp;"時"&amp;F44&amp;"分、"&amp;C45&amp;"時"&amp;D45&amp;"0分～"&amp;E45&amp;"時"&amp;F45&amp;"0分",IF(AND(Z44&gt;0,Z45&gt;0,D44=0,F44=0,D45&gt;0,F45&gt;0),C44&amp;"時"&amp;D44&amp;"0分～"&amp;E44&amp;"時"&amp;F44&amp;"0分、"&amp;C45&amp;"時"&amp;D45&amp;"分～"&amp;E45&amp;"時"&amp;F45&amp;"分")))))))</f>
        <v>時　　　分　～　　時　　　分</v>
      </c>
      <c r="P44" s="170"/>
      <c r="Q44" s="200" t="str">
        <f>IF(AB44=0,"",IF(AB44&gt;8,"入力ミス",AB44))</f>
        <v/>
      </c>
      <c r="R44" s="96"/>
      <c r="S44" s="203" t="str">
        <f>IF(K44=0,"",K44)</f>
        <v/>
      </c>
      <c r="V44" s="33">
        <f t="shared" si="0"/>
        <v>0</v>
      </c>
      <c r="W44" s="34">
        <f t="shared" si="1"/>
        <v>0</v>
      </c>
      <c r="X44" s="35">
        <f t="shared" si="2"/>
        <v>0</v>
      </c>
      <c r="Y44" s="35">
        <f t="shared" si="3"/>
        <v>0</v>
      </c>
      <c r="Z44" s="36">
        <f>(W44-V44)-AA44-AA45</f>
        <v>0</v>
      </c>
      <c r="AA44" s="36">
        <f t="shared" si="4"/>
        <v>0</v>
      </c>
      <c r="AB44" s="179">
        <f>SUM(Z44:Z45)</f>
        <v>0</v>
      </c>
      <c r="AC44" s="181">
        <f>SUM(AA44:AA45)</f>
        <v>0</v>
      </c>
    </row>
    <row r="45" spans="1:29" ht="15" customHeight="1" x14ac:dyDescent="0.15">
      <c r="A45" s="221"/>
      <c r="B45" s="195"/>
      <c r="C45" s="21"/>
      <c r="D45" s="26"/>
      <c r="E45" s="44"/>
      <c r="F45" s="26"/>
      <c r="G45" s="58"/>
      <c r="H45" s="47"/>
      <c r="I45" s="48"/>
      <c r="J45" s="49"/>
      <c r="K45" s="153"/>
      <c r="M45" s="198"/>
      <c r="N45" s="199"/>
      <c r="O45" s="10" t="str">
        <f>IF(AC44=0,"","休憩時間")</f>
        <v/>
      </c>
      <c r="P45" s="32" t="str">
        <f>IF(AND(AA44=0,AA45=0),"",IF(AND(AA44&gt;0,AA45=0,H44=0,J44=0),G44&amp;":"&amp;H44&amp;"0 ～ "&amp;I44&amp;":"&amp;J44&amp;"0",IF(AND(AA44&gt;0,AA45=0,H44&gt;0,J44&gt;0),G44&amp;":"&amp;H44&amp;" ～ "&amp;I44&amp;":"&amp;J44,IF(AND(AA44&gt;0,AA45&gt;0,H44=0,J44=0,H45=0,J45=0),G44&amp;":"&amp;H44&amp;"0～"&amp;I44&amp;":"&amp;J44&amp;"0、"&amp;G45&amp;":"&amp;H45&amp;"0～"&amp;I45&amp;":"&amp;J45&amp;"0",IF(AND(AA44&gt;0,AA45&gt;0,H44&gt;0,J44&gt;0,H45&gt;0,J45&gt;0),G44&amp;":"&amp;H44&amp;"～"&amp;I44&amp;":"&amp;J44&amp;"、"&amp;G45&amp;":"&amp;H45&amp;"～"&amp;I45&amp;":"&amp;J45,IF(AND(AA44&gt;0,AA45&gt;0,H44&gt;0,J44&gt;0,H45=0,J45=0),G44&amp;":"&amp;H44&amp;"～"&amp;I44&amp;":"&amp;J44&amp;"、"&amp;G45&amp;":"&amp;H45&amp;"0～"&amp;I45&amp;":"&amp;J45&amp;"0",IF(AND(AA44&gt;0,AA45&gt;0,H44=0,J44=0,H45&gt;0,J45&gt;0),G44&amp;":"&amp;H44&amp;"0～"&amp;I44&amp;":"&amp;J44&amp;"0、"&amp;G45&amp;":"&amp;H45&amp;"～"&amp;I45&amp;":"&amp;J45)))))))</f>
        <v/>
      </c>
      <c r="Q45" s="173"/>
      <c r="R45" s="95"/>
      <c r="S45" s="178"/>
      <c r="V45" s="37">
        <f t="shared" si="0"/>
        <v>0</v>
      </c>
      <c r="W45" s="38">
        <f t="shared" si="1"/>
        <v>0</v>
      </c>
      <c r="X45" s="39">
        <f t="shared" si="2"/>
        <v>0</v>
      </c>
      <c r="Y45" s="39">
        <f t="shared" si="3"/>
        <v>0</v>
      </c>
      <c r="Z45" s="40">
        <f>(W45-V45)</f>
        <v>0</v>
      </c>
      <c r="AA45" s="40">
        <f t="shared" si="4"/>
        <v>0</v>
      </c>
      <c r="AB45" s="180"/>
      <c r="AC45" s="182"/>
    </row>
    <row r="46" spans="1:29" ht="15" customHeight="1" x14ac:dyDescent="0.15">
      <c r="A46" s="221">
        <v>28</v>
      </c>
      <c r="B46" s="194" t="s">
        <v>31</v>
      </c>
      <c r="C46" s="20"/>
      <c r="D46" s="25"/>
      <c r="E46" s="43"/>
      <c r="F46" s="56"/>
      <c r="G46" s="28"/>
      <c r="H46" s="23"/>
      <c r="I46" s="46"/>
      <c r="J46" s="29"/>
      <c r="K46" s="152"/>
      <c r="M46" s="196">
        <f>IF(A46=0,"",A46)</f>
        <v>28</v>
      </c>
      <c r="N46" s="197" t="str">
        <f>IF(B46=0,"",B46)</f>
        <v>木</v>
      </c>
      <c r="O46" s="169" t="str">
        <f>IF(AND(Z46=0,Z47=0),"時　　　分　～　　時　　　分",IF(AND(Z46&gt;0,Z47=0,D46=0,F46=0),C46&amp;"時"&amp;D46&amp;"0分 ～ "&amp;E46&amp;"時"&amp;F46&amp;"0分",IF(AND(Z46&gt;0,Z47=0,D46&gt;0,F46&gt;0),C46&amp;"時"&amp;D46&amp;"分 ～ "&amp;E46&amp;"時"&amp;F46&amp;"分",IF(AND(Z46&gt;0,Z47&gt;0,D46=0,F46=0,D47=0,F47=0),C46&amp;"時"&amp;D46&amp;"0分～"&amp;E46&amp;"時"&amp;F46&amp;"0分、"&amp;C47&amp;"時"&amp;D47&amp;"0分～"&amp;E47&amp;"時"&amp;F47&amp;"0分",IF(AND(Z46&gt;0,Z47&gt;0,D46&gt;0,F46&gt;0,D47&gt;0,F47&gt;0),C46&amp;"時"&amp;D46&amp;"分～"&amp;E46&amp;"時"&amp;F46&amp;"分、"&amp;C47&amp;"時"&amp;D47&amp;"分～"&amp;E47&amp;"時"&amp;F47&amp;"分",IF(AND(Z46&gt;0,Z47&gt;0,D46&gt;0,F46&gt;0,D47=0,F47=0),C46&amp;"時"&amp;D46&amp;"分～"&amp;E46&amp;"時"&amp;F46&amp;"分、"&amp;C47&amp;"時"&amp;D47&amp;"0分～"&amp;E47&amp;"時"&amp;F47&amp;"0分",IF(AND(Z46&gt;0,Z47&gt;0,D46=0,F46=0,D47&gt;0,F47&gt;0),C46&amp;"時"&amp;D46&amp;"0分～"&amp;E46&amp;"時"&amp;F46&amp;"0分、"&amp;C47&amp;"時"&amp;D47&amp;"分～"&amp;E47&amp;"時"&amp;F47&amp;"分")))))))</f>
        <v>時　　　分　～　　時　　　分</v>
      </c>
      <c r="P46" s="170"/>
      <c r="Q46" s="200" t="str">
        <f>IF(AB46=0,"",IF(AB46&gt;8,"入力ミス",AB46))</f>
        <v/>
      </c>
      <c r="R46" s="96"/>
      <c r="S46" s="203" t="str">
        <f>IF(K46=0,"",K46)</f>
        <v/>
      </c>
      <c r="V46" s="33">
        <f t="shared" si="0"/>
        <v>0</v>
      </c>
      <c r="W46" s="34">
        <f t="shared" si="1"/>
        <v>0</v>
      </c>
      <c r="X46" s="35">
        <f t="shared" si="2"/>
        <v>0</v>
      </c>
      <c r="Y46" s="35">
        <f t="shared" si="3"/>
        <v>0</v>
      </c>
      <c r="Z46" s="36">
        <f>(W46-V46)-AA46-AA47</f>
        <v>0</v>
      </c>
      <c r="AA46" s="36">
        <f t="shared" si="4"/>
        <v>0</v>
      </c>
      <c r="AB46" s="179">
        <f>SUM(Z46:Z47)</f>
        <v>0</v>
      </c>
      <c r="AC46" s="181">
        <f>SUM(AA46:AA47)</f>
        <v>0</v>
      </c>
    </row>
    <row r="47" spans="1:29" ht="15" customHeight="1" x14ac:dyDescent="0.15">
      <c r="A47" s="221"/>
      <c r="B47" s="195"/>
      <c r="C47" s="21"/>
      <c r="D47" s="26"/>
      <c r="E47" s="44"/>
      <c r="F47" s="26"/>
      <c r="G47" s="58"/>
      <c r="H47" s="47"/>
      <c r="I47" s="48"/>
      <c r="J47" s="49"/>
      <c r="K47" s="153"/>
      <c r="M47" s="155"/>
      <c r="N47" s="157"/>
      <c r="O47" s="10" t="str">
        <f>IF(AC46=0,"","休憩時間")</f>
        <v/>
      </c>
      <c r="P47" s="32" t="str">
        <f>IF(AND(AA46=0,AA47=0),"",IF(AND(AA46&gt;0,AA47=0,H46=0,J46=0),G46&amp;":"&amp;H46&amp;"0 ～ "&amp;I46&amp;":"&amp;J46&amp;"0",IF(AND(AA46&gt;0,AA47=0,H46&gt;0,J46&gt;0),G46&amp;":"&amp;H46&amp;" ～ "&amp;I46&amp;":"&amp;J46,IF(AND(AA46&gt;0,AA47&gt;0,H46=0,J46=0,H47=0,J47=0),G46&amp;":"&amp;H46&amp;"0～"&amp;I46&amp;":"&amp;J46&amp;"0、"&amp;G47&amp;":"&amp;H47&amp;"0～"&amp;I47&amp;":"&amp;J47&amp;"0",IF(AND(AA46&gt;0,AA47&gt;0,H46&gt;0,J46&gt;0,H47&gt;0,J47&gt;0),G46&amp;":"&amp;H46&amp;"～"&amp;I46&amp;":"&amp;J46&amp;"、"&amp;G47&amp;":"&amp;H47&amp;"～"&amp;I47&amp;":"&amp;J47,IF(AND(AA46&gt;0,AA47&gt;0,H46&gt;0,J46&gt;0,H47=0,J47=0),G46&amp;":"&amp;H46&amp;"～"&amp;I46&amp;":"&amp;J46&amp;"、"&amp;G47&amp;":"&amp;H47&amp;"0～"&amp;I47&amp;":"&amp;J47&amp;"0",IF(AND(AA46&gt;0,AA47&gt;0,H46=0,J46=0,H47&gt;0,J47&gt;0),G46&amp;":"&amp;H46&amp;"0～"&amp;I46&amp;":"&amp;J46&amp;"0、"&amp;G47&amp;":"&amp;H47&amp;"～"&amp;I47&amp;":"&amp;J47)))))))</f>
        <v/>
      </c>
      <c r="Q47" s="173"/>
      <c r="R47" s="95"/>
      <c r="S47" s="178"/>
      <c r="V47" s="37">
        <f t="shared" si="0"/>
        <v>0</v>
      </c>
      <c r="W47" s="38">
        <f t="shared" si="1"/>
        <v>0</v>
      </c>
      <c r="X47" s="39">
        <f t="shared" si="2"/>
        <v>0</v>
      </c>
      <c r="Y47" s="39">
        <f t="shared" si="3"/>
        <v>0</v>
      </c>
      <c r="Z47" s="40">
        <f>(W47-V47)</f>
        <v>0</v>
      </c>
      <c r="AA47" s="40">
        <f t="shared" si="4"/>
        <v>0</v>
      </c>
      <c r="AB47" s="180"/>
      <c r="AC47" s="182"/>
    </row>
    <row r="48" spans="1:29" ht="15" customHeight="1" x14ac:dyDescent="0.15">
      <c r="A48" s="221">
        <v>29</v>
      </c>
      <c r="B48" s="194" t="s">
        <v>29</v>
      </c>
      <c r="C48" s="20"/>
      <c r="D48" s="25"/>
      <c r="E48" s="43"/>
      <c r="F48" s="56"/>
      <c r="G48" s="28"/>
      <c r="H48" s="23"/>
      <c r="I48" s="46"/>
      <c r="J48" s="29"/>
      <c r="K48" s="152"/>
      <c r="M48" s="198">
        <f>IF(A48=0,"",A48)</f>
        <v>29</v>
      </c>
      <c r="N48" s="199" t="str">
        <f>IF(B48=0,"",B48)</f>
        <v>金</v>
      </c>
      <c r="O48" s="169" t="str">
        <f>IF(AND(Z48=0,Z49=0),"時　　　分　～　　時　　　分",IF(AND(Z48&gt;0,Z49=0,D48=0,F48=0),C48&amp;"時"&amp;D48&amp;"0分 ～ "&amp;E48&amp;"時"&amp;F48&amp;"0分",IF(AND(Z48&gt;0,Z49=0,D48&gt;0,F48&gt;0),C48&amp;"時"&amp;D48&amp;"分 ～ "&amp;E48&amp;"時"&amp;F48&amp;"分",IF(AND(Z48&gt;0,Z49&gt;0,D48=0,F48=0,D49=0,F49=0),C48&amp;"時"&amp;D48&amp;"0分～"&amp;E48&amp;"時"&amp;F48&amp;"0分、"&amp;C49&amp;"時"&amp;D49&amp;"0分～"&amp;E49&amp;"時"&amp;F49&amp;"0分",IF(AND(Z48&gt;0,Z49&gt;0,D48&gt;0,F48&gt;0,D49&gt;0,F49&gt;0),C48&amp;"時"&amp;D48&amp;"分～"&amp;E48&amp;"時"&amp;F48&amp;"分、"&amp;C49&amp;"時"&amp;D49&amp;"分～"&amp;E49&amp;"時"&amp;F49&amp;"分",IF(AND(Z48&gt;0,Z49&gt;0,D48&gt;0,F48&gt;0,D49=0,F49=0),C48&amp;"時"&amp;D48&amp;"分～"&amp;E48&amp;"時"&amp;F48&amp;"分、"&amp;C49&amp;"時"&amp;D49&amp;"0分～"&amp;E49&amp;"時"&amp;F49&amp;"0分",IF(AND(Z48&gt;0,Z49&gt;0,D48=0,F48=0,D49&gt;0,F49&gt;0),C48&amp;"時"&amp;D48&amp;"0分～"&amp;E48&amp;"時"&amp;F48&amp;"0分、"&amp;C49&amp;"時"&amp;D49&amp;"分～"&amp;E49&amp;"時"&amp;F49&amp;"分")))))))</f>
        <v>時　　　分　～　　時　　　分</v>
      </c>
      <c r="P48" s="170"/>
      <c r="Q48" s="204" t="str">
        <f>IF(AB48=0,"",IF(AB48&gt;8,"入力ミス",AB48))</f>
        <v/>
      </c>
      <c r="R48" s="97"/>
      <c r="S48" s="203" t="str">
        <f>IF(K48=0,"",K48)</f>
        <v/>
      </c>
      <c r="V48" s="33">
        <f t="shared" si="0"/>
        <v>0</v>
      </c>
      <c r="W48" s="34">
        <f t="shared" si="1"/>
        <v>0</v>
      </c>
      <c r="X48" s="35">
        <f t="shared" si="2"/>
        <v>0</v>
      </c>
      <c r="Y48" s="35">
        <f t="shared" si="3"/>
        <v>0</v>
      </c>
      <c r="Z48" s="36">
        <f>(W48-V48)-AA48-AA49</f>
        <v>0</v>
      </c>
      <c r="AA48" s="36">
        <f t="shared" si="4"/>
        <v>0</v>
      </c>
      <c r="AB48" s="179">
        <f>SUM(Z48:Z49)</f>
        <v>0</v>
      </c>
      <c r="AC48" s="181">
        <f>SUM(AA48:AA49)</f>
        <v>0</v>
      </c>
    </row>
    <row r="49" spans="1:29" ht="15" customHeight="1" x14ac:dyDescent="0.15">
      <c r="A49" s="221"/>
      <c r="B49" s="195"/>
      <c r="C49" s="21"/>
      <c r="D49" s="26"/>
      <c r="E49" s="44"/>
      <c r="F49" s="26"/>
      <c r="G49" s="58"/>
      <c r="H49" s="47"/>
      <c r="I49" s="48"/>
      <c r="J49" s="49"/>
      <c r="K49" s="153"/>
      <c r="M49" s="155"/>
      <c r="N49" s="157"/>
      <c r="O49" s="10" t="str">
        <f>IF(AC48=0,"","休憩時間")</f>
        <v/>
      </c>
      <c r="P49" s="32" t="str">
        <f>IF(AND(AA48=0,AA49=0),"",IF(AND(AA48&gt;0,AA49=0,H48=0,J48=0),G48&amp;":"&amp;H48&amp;"0 ～ "&amp;I48&amp;":"&amp;J48&amp;"0",IF(AND(AA48&gt;0,AA49=0,H48&gt;0,J48&gt;0),G48&amp;":"&amp;H48&amp;" ～ "&amp;I48&amp;":"&amp;J48,IF(AND(AA48&gt;0,AA49&gt;0,H48=0,J48=0,H49=0,J49=0),G48&amp;":"&amp;H48&amp;"0～"&amp;I48&amp;":"&amp;J48&amp;"0、"&amp;G49&amp;":"&amp;H49&amp;"0～"&amp;I49&amp;":"&amp;J49&amp;"0",IF(AND(AA48&gt;0,AA49&gt;0,H48&gt;0,J48&gt;0,H49&gt;0,J49&gt;0),G48&amp;":"&amp;H48&amp;"～"&amp;I48&amp;":"&amp;J48&amp;"、"&amp;G49&amp;":"&amp;H49&amp;"～"&amp;I49&amp;":"&amp;J49,IF(AND(AA48&gt;0,AA49&gt;0,H48&gt;0,J48&gt;0,H49=0,J49=0),G48&amp;":"&amp;H48&amp;"～"&amp;I48&amp;":"&amp;J48&amp;"、"&amp;G49&amp;":"&amp;H49&amp;"0～"&amp;I49&amp;":"&amp;J49&amp;"0",IF(AND(AA48&gt;0,AA49&gt;0,H48=0,J48=0,H49&gt;0,J49&gt;0),G48&amp;":"&amp;H48&amp;"0～"&amp;I48&amp;":"&amp;J48&amp;"0、"&amp;G49&amp;":"&amp;H49&amp;"～"&amp;I49&amp;":"&amp;J49)))))))</f>
        <v/>
      </c>
      <c r="Q49" s="173"/>
      <c r="R49" s="97"/>
      <c r="S49" s="207"/>
      <c r="V49" s="37">
        <f t="shared" si="0"/>
        <v>0</v>
      </c>
      <c r="W49" s="38">
        <f t="shared" si="1"/>
        <v>0</v>
      </c>
      <c r="X49" s="39">
        <f t="shared" si="2"/>
        <v>0</v>
      </c>
      <c r="Y49" s="39">
        <f t="shared" si="3"/>
        <v>0</v>
      </c>
      <c r="Z49" s="40">
        <f>(W49-V49)</f>
        <v>0</v>
      </c>
      <c r="AA49" s="40">
        <f t="shared" si="4"/>
        <v>0</v>
      </c>
      <c r="AB49" s="180"/>
      <c r="AC49" s="182"/>
    </row>
    <row r="50" spans="1:29" ht="15" customHeight="1" x14ac:dyDescent="0.15">
      <c r="A50" s="221"/>
      <c r="B50" s="194"/>
      <c r="C50" s="20"/>
      <c r="D50" s="25"/>
      <c r="E50" s="43"/>
      <c r="F50" s="56"/>
      <c r="G50" s="28"/>
      <c r="H50" s="23"/>
      <c r="I50" s="46"/>
      <c r="J50" s="29"/>
      <c r="K50" s="152"/>
      <c r="M50" s="198" t="str">
        <f>IF(A50=0,"",A50)</f>
        <v/>
      </c>
      <c r="N50" s="199" t="str">
        <f>IF(B50=0,"",B50)</f>
        <v/>
      </c>
      <c r="O50" s="169" t="str">
        <f>IF(AND(Z50=0,Z51=0),"時　　　分　～　　時　　　分",IF(AND(Z50&gt;0,Z51=0,D50=0,F50=0),C50&amp;"時"&amp;D50&amp;"0分 ～ "&amp;E50&amp;"時"&amp;F50&amp;"0分",IF(AND(Z50&gt;0,Z51=0,D50&gt;0,F50&gt;0),C50&amp;"時"&amp;D50&amp;"分 ～ "&amp;E50&amp;"時"&amp;F50&amp;"分",IF(AND(Z50&gt;0,Z51&gt;0,D50=0,F50=0,D51=0,F51=0),C50&amp;"時"&amp;D50&amp;"0分～"&amp;E50&amp;"時"&amp;F50&amp;"0分、"&amp;C51&amp;"時"&amp;D51&amp;"0分～"&amp;E51&amp;"時"&amp;F51&amp;"0分",IF(AND(Z50&gt;0,Z51&gt;0,D50&gt;0,F50&gt;0,D51&gt;0,F51&gt;0),C50&amp;"時"&amp;D50&amp;"分～"&amp;E50&amp;"時"&amp;F50&amp;"分、"&amp;C51&amp;"時"&amp;D51&amp;"分～"&amp;E51&amp;"時"&amp;F51&amp;"分",IF(AND(Z50&gt;0,Z51&gt;0,D50&gt;0,F50&gt;0,D51=0,F51=0),C50&amp;"時"&amp;D50&amp;"分～"&amp;E50&amp;"時"&amp;F50&amp;"分、"&amp;C51&amp;"時"&amp;D51&amp;"0分～"&amp;E51&amp;"時"&amp;F51&amp;"0分",IF(AND(Z50&gt;0,Z51&gt;0,D50=0,F50=0,D51&gt;0,F51&gt;0),C50&amp;"時"&amp;D50&amp;"0分～"&amp;E50&amp;"時"&amp;F50&amp;"0分、"&amp;C51&amp;"時"&amp;D51&amp;"分～"&amp;E51&amp;"時"&amp;F51&amp;"分")))))))</f>
        <v>時　　　分　～　　時　　　分</v>
      </c>
      <c r="P50" s="170"/>
      <c r="Q50" s="204" t="str">
        <f>IF(AB50=0,"",IF(AB50&gt;8,"入力ミス",AB50))</f>
        <v/>
      </c>
      <c r="R50" s="96"/>
      <c r="S50" s="203" t="str">
        <f>IF(K50=0,"",K50)</f>
        <v/>
      </c>
      <c r="V50" s="33">
        <f t="shared" si="0"/>
        <v>0</v>
      </c>
      <c r="W50" s="34">
        <f t="shared" si="1"/>
        <v>0</v>
      </c>
      <c r="X50" s="35">
        <f t="shared" si="2"/>
        <v>0</v>
      </c>
      <c r="Y50" s="35">
        <f t="shared" si="3"/>
        <v>0</v>
      </c>
      <c r="Z50" s="36">
        <f>(W50-V50)-AA50-AA51</f>
        <v>0</v>
      </c>
      <c r="AA50" s="36">
        <f t="shared" si="4"/>
        <v>0</v>
      </c>
      <c r="AB50" s="179">
        <f>SUM(Z50:Z51)</f>
        <v>0</v>
      </c>
      <c r="AC50" s="181">
        <f>SUM(AA50:AA51)</f>
        <v>0</v>
      </c>
    </row>
    <row r="51" spans="1:29" ht="15" customHeight="1" x14ac:dyDescent="0.15">
      <c r="A51" s="221"/>
      <c r="B51" s="195"/>
      <c r="C51" s="21"/>
      <c r="D51" s="26"/>
      <c r="E51" s="44"/>
      <c r="F51" s="26"/>
      <c r="G51" s="58"/>
      <c r="H51" s="47"/>
      <c r="I51" s="48"/>
      <c r="J51" s="49"/>
      <c r="K51" s="153"/>
      <c r="M51" s="155"/>
      <c r="N51" s="157"/>
      <c r="O51" s="10" t="str">
        <f>IF(AC50=0,"","休憩時間")</f>
        <v/>
      </c>
      <c r="P51" s="32" t="str">
        <f>IF(AND(AA50=0,AA51=0),"",IF(AND(AA50&gt;0,AA51=0,H50=0,J50=0),G50&amp;":"&amp;H50&amp;"0 ～ "&amp;I50&amp;":"&amp;J50&amp;"0",IF(AND(AA50&gt;0,AA51=0,H50&gt;0,J50&gt;0),G50&amp;":"&amp;H50&amp;" ～ "&amp;I50&amp;":"&amp;J50,IF(AND(AA50&gt;0,AA51&gt;0,H50=0,J50=0,H51=0,J51=0),G50&amp;":"&amp;H50&amp;"0～"&amp;I50&amp;":"&amp;J50&amp;"0、"&amp;G51&amp;":"&amp;H51&amp;"0～"&amp;I51&amp;":"&amp;J51&amp;"0",IF(AND(AA50&gt;0,AA51&gt;0,H50&gt;0,J50&gt;0,H51&gt;0,J51&gt;0),G50&amp;":"&amp;H50&amp;"～"&amp;I50&amp;":"&amp;J50&amp;"、"&amp;G51&amp;":"&amp;H51&amp;"～"&amp;I51&amp;":"&amp;J51,IF(AND(AA50&gt;0,AA51&gt;0,H50&gt;0,J50&gt;0,H51=0,J51=0),G50&amp;":"&amp;H50&amp;"～"&amp;I50&amp;":"&amp;J50&amp;"、"&amp;G51&amp;":"&amp;H51&amp;"0～"&amp;I51&amp;":"&amp;J51&amp;"0",IF(AND(AA50&gt;0,AA51&gt;0,H50=0,J50=0,H51&gt;0,J51&gt;0),G50&amp;":"&amp;H50&amp;"0～"&amp;I50&amp;":"&amp;J50&amp;"0、"&amp;G51&amp;":"&amp;H51&amp;"～"&amp;I51&amp;":"&amp;J51)))))))</f>
        <v/>
      </c>
      <c r="Q51" s="173"/>
      <c r="R51" s="95"/>
      <c r="S51" s="178"/>
      <c r="V51" s="37">
        <f t="shared" si="0"/>
        <v>0</v>
      </c>
      <c r="W51" s="38">
        <f t="shared" si="1"/>
        <v>0</v>
      </c>
      <c r="X51" s="39">
        <f t="shared" si="2"/>
        <v>0</v>
      </c>
      <c r="Y51" s="39">
        <f t="shared" si="3"/>
        <v>0</v>
      </c>
      <c r="Z51" s="40">
        <f>(W51-V51)</f>
        <v>0</v>
      </c>
      <c r="AA51" s="40">
        <f t="shared" si="4"/>
        <v>0</v>
      </c>
      <c r="AB51" s="180"/>
      <c r="AC51" s="182"/>
    </row>
    <row r="52" spans="1:29" ht="15" customHeight="1" x14ac:dyDescent="0.15">
      <c r="A52" s="193"/>
      <c r="B52" s="194"/>
      <c r="C52" s="20"/>
      <c r="D52" s="25"/>
      <c r="E52" s="43"/>
      <c r="F52" s="56"/>
      <c r="G52" s="28"/>
      <c r="H52" s="23"/>
      <c r="I52" s="46"/>
      <c r="J52" s="29"/>
      <c r="K52" s="152"/>
      <c r="M52" s="198" t="str">
        <f>IF(A52=0,"",A52)</f>
        <v/>
      </c>
      <c r="N52" s="199" t="str">
        <f>IF(B52=0,"",B52)</f>
        <v/>
      </c>
      <c r="O52" s="169" t="str">
        <f>IF(AND(Z52=0,Z53=0),"時　　　分　～　　時　　　分",IF(AND(Z52&gt;0,Z53=0,D52=0,F52=0),C52&amp;"時"&amp;D52&amp;"0分 ～ "&amp;E52&amp;"時"&amp;F52&amp;"0分",IF(AND(Z52&gt;0,Z53=0,D52&gt;0,F52&gt;0),C52&amp;"時"&amp;D52&amp;"分 ～ "&amp;E52&amp;"時"&amp;F52&amp;"分",IF(AND(Z52&gt;0,Z53&gt;0,D52=0,F52=0,D53=0,F53=0),C52&amp;"時"&amp;D52&amp;"0分～"&amp;E52&amp;"時"&amp;F52&amp;"0分、"&amp;C53&amp;"時"&amp;D53&amp;"0分～"&amp;E53&amp;"時"&amp;F53&amp;"0分",IF(AND(Z52&gt;0,Z53&gt;0,D52&gt;0,F52&gt;0,D53&gt;0,F53&gt;0),C52&amp;"時"&amp;D52&amp;"分～"&amp;E52&amp;"時"&amp;F52&amp;"分、"&amp;C53&amp;"時"&amp;D53&amp;"分～"&amp;E53&amp;"時"&amp;F53&amp;"分",IF(AND(Z52&gt;0,Z53&gt;0,D52&gt;0,F52&gt;0,D53=0,F53=0),C52&amp;"時"&amp;D52&amp;"分～"&amp;E52&amp;"時"&amp;F52&amp;"分、"&amp;C53&amp;"時"&amp;D53&amp;"0分～"&amp;E53&amp;"時"&amp;F53&amp;"0分",IF(AND(Z52&gt;0,Z53&gt;0,D52=0,F52=0,D53&gt;0,F53&gt;0),C52&amp;"時"&amp;D52&amp;"0分～"&amp;E52&amp;"時"&amp;F52&amp;"0分、"&amp;C53&amp;"時"&amp;D53&amp;"分～"&amp;E53&amp;"時"&amp;F53&amp;"分")))))))</f>
        <v>時　　　分　～　　時　　　分</v>
      </c>
      <c r="P52" s="170"/>
      <c r="Q52" s="204" t="str">
        <f>IF(AB52=0,"",IF(AB52&gt;8,"入力ミス",AB52))</f>
        <v/>
      </c>
      <c r="R52" s="97"/>
      <c r="S52" s="203" t="str">
        <f>IF(K52=0,"",K52)</f>
        <v/>
      </c>
      <c r="V52" s="33">
        <f>C52+(D52/60)</f>
        <v>0</v>
      </c>
      <c r="W52" s="34">
        <f>E52+(F52/60)</f>
        <v>0</v>
      </c>
      <c r="X52" s="35">
        <f>G52+(H52/60)</f>
        <v>0</v>
      </c>
      <c r="Y52" s="35">
        <f>I52+(J52/60)</f>
        <v>0</v>
      </c>
      <c r="Z52" s="36">
        <f>(W52-V52)-AA52-AA53</f>
        <v>0</v>
      </c>
      <c r="AA52" s="36">
        <f>(Y52-X52)</f>
        <v>0</v>
      </c>
      <c r="AB52" s="179">
        <f>SUM(Z52:Z53)</f>
        <v>0</v>
      </c>
      <c r="AC52" s="181">
        <f>SUM(AA52:AA53)</f>
        <v>0</v>
      </c>
    </row>
    <row r="53" spans="1:29" ht="15" customHeight="1" x14ac:dyDescent="0.15">
      <c r="A53" s="150"/>
      <c r="B53" s="195"/>
      <c r="C53" s="73"/>
      <c r="D53" s="74"/>
      <c r="E53" s="75"/>
      <c r="F53" s="74"/>
      <c r="G53" s="76"/>
      <c r="H53" s="77"/>
      <c r="I53" s="78"/>
      <c r="J53" s="79"/>
      <c r="K53" s="239"/>
      <c r="M53" s="155"/>
      <c r="N53" s="157"/>
      <c r="O53" s="10" t="str">
        <f>IF(AC52=0,"","休憩時間")</f>
        <v/>
      </c>
      <c r="P53" s="32" t="str">
        <f>IF(AND(AA52=0,AA53=0),"",IF(AND(AA52&gt;0,AA53=0,H52=0,J52=0),G52&amp;":"&amp;H52&amp;"0 ～ "&amp;I52&amp;":"&amp;J52&amp;"0",IF(AND(AA52&gt;0,AA53=0,H52&gt;0,J52&gt;0),G52&amp;":"&amp;H52&amp;" ～ "&amp;I52&amp;":"&amp;J52,IF(AND(AA52&gt;0,AA53&gt;0,H52=0,J52=0,H53=0,J53=0),G52&amp;":"&amp;H52&amp;"0～"&amp;I52&amp;":"&amp;J52&amp;"0、"&amp;G53&amp;":"&amp;H53&amp;"0～"&amp;I53&amp;":"&amp;J53&amp;"0",IF(AND(AA52&gt;0,AA53&gt;0,H52&gt;0,J52&gt;0,H53&gt;0,J53&gt;0),G52&amp;":"&amp;H52&amp;"～"&amp;I52&amp;":"&amp;J52&amp;"、"&amp;G53&amp;":"&amp;H53&amp;"～"&amp;I53&amp;":"&amp;J53,IF(AND(AA52&gt;0,AA53&gt;0,H52&gt;0,J52&gt;0,H53=0,J53=0),G52&amp;":"&amp;H52&amp;"～"&amp;I52&amp;":"&amp;J52&amp;"、"&amp;G53&amp;":"&amp;H53&amp;"0～"&amp;I53&amp;":"&amp;J53&amp;"0",IF(AND(AA52&gt;0,AA53&gt;0,H52=0,J52=0,H53&gt;0,J53&gt;0),G52&amp;":"&amp;H52&amp;"0～"&amp;I52&amp;":"&amp;J52&amp;"0、"&amp;G53&amp;":"&amp;H53&amp;"～"&amp;I53&amp;":"&amp;J53)))))))</f>
        <v/>
      </c>
      <c r="Q53" s="173"/>
      <c r="R53" s="95"/>
      <c r="S53" s="178"/>
      <c r="V53" s="37">
        <f>C53+(D53/60)</f>
        <v>0</v>
      </c>
      <c r="W53" s="38">
        <f>E53+(F53/60)</f>
        <v>0</v>
      </c>
      <c r="X53" s="39">
        <f>G53+(H53/60)</f>
        <v>0</v>
      </c>
      <c r="Y53" s="39">
        <f>I53+(J53/60)</f>
        <v>0</v>
      </c>
      <c r="Z53" s="40">
        <f>(W53-V53)</f>
        <v>0</v>
      </c>
      <c r="AA53" s="40">
        <f>(Y53-X53)</f>
        <v>0</v>
      </c>
      <c r="AB53" s="180"/>
      <c r="AC53" s="182"/>
    </row>
    <row r="54" spans="1:29" ht="15" customHeight="1" x14ac:dyDescent="0.15">
      <c r="A54" s="193"/>
      <c r="B54" s="220"/>
      <c r="C54" s="20"/>
      <c r="D54" s="25"/>
      <c r="E54" s="43"/>
      <c r="F54" s="56"/>
      <c r="G54" s="28"/>
      <c r="H54" s="23"/>
      <c r="I54" s="46"/>
      <c r="J54" s="29"/>
      <c r="K54" s="152"/>
      <c r="M54" s="198" t="str">
        <f>IF(A54=0,"",A54)</f>
        <v/>
      </c>
      <c r="N54" s="199" t="str">
        <f>IF(B54=0,"",B54)</f>
        <v/>
      </c>
      <c r="O54" s="169" t="str">
        <f>IF(AND(Z54=0,Z55=0),"時　　　分　～　　時　　　分",IF(AND(Z54&gt;0,Z55=0,D54=0,F54=0),C54&amp;"時"&amp;D54&amp;"0分 ～ "&amp;E54&amp;"時"&amp;F54&amp;"0分",IF(AND(Z54&gt;0,Z55=0,D54&gt;0,F54&gt;0),C54&amp;"時"&amp;D54&amp;"分 ～ "&amp;E54&amp;"時"&amp;F54&amp;"分",IF(AND(Z54&gt;0,Z55&gt;0,D54=0,F54=0,D55=0,F55=0),C54&amp;"時"&amp;D54&amp;"0分～"&amp;E54&amp;"時"&amp;F54&amp;"0分、"&amp;C55&amp;"時"&amp;D55&amp;"0分～"&amp;E55&amp;"時"&amp;F55&amp;"0分",IF(AND(Z54&gt;0,Z55&gt;0,D54&gt;0,F54&gt;0,D55&gt;0,F55&gt;0),C54&amp;"時"&amp;D54&amp;"分～"&amp;E54&amp;"時"&amp;F54&amp;"分、"&amp;C55&amp;"時"&amp;D55&amp;"分～"&amp;E55&amp;"時"&amp;F55&amp;"分",IF(AND(Z54&gt;0,Z55&gt;0,D54&gt;0,F54&gt;0,D55=0,F55=0),C54&amp;"時"&amp;D54&amp;"分～"&amp;E54&amp;"時"&amp;F54&amp;"分、"&amp;C55&amp;"時"&amp;D55&amp;"0分～"&amp;E55&amp;"時"&amp;F55&amp;"0分",IF(AND(Z54&gt;0,Z55&gt;0,D54=0,F54=0,D55&gt;0,F55&gt;0),C54&amp;"時"&amp;D54&amp;"0分～"&amp;E54&amp;"時"&amp;F54&amp;"0分、"&amp;C55&amp;"時"&amp;D55&amp;"分～"&amp;E55&amp;"時"&amp;F55&amp;"分")))))))</f>
        <v>時　　　分　～　　時　　　分</v>
      </c>
      <c r="P54" s="170"/>
      <c r="Q54" s="204" t="str">
        <f>IF(AB54=0,"",IF(AB54&gt;8,"入力ミス",AB54))</f>
        <v/>
      </c>
      <c r="R54" s="97"/>
      <c r="S54" s="207" t="str">
        <f>IF(K54=0,"",K54)</f>
        <v/>
      </c>
      <c r="V54" s="33">
        <f t="shared" si="0"/>
        <v>0</v>
      </c>
      <c r="W54" s="34">
        <f t="shared" si="1"/>
        <v>0</v>
      </c>
      <c r="X54" s="35">
        <f t="shared" si="2"/>
        <v>0</v>
      </c>
      <c r="Y54" s="35">
        <f t="shared" si="3"/>
        <v>0</v>
      </c>
      <c r="Z54" s="36">
        <f>(W54-V54)-AA54-AA55</f>
        <v>0</v>
      </c>
      <c r="AA54" s="36">
        <f t="shared" si="4"/>
        <v>0</v>
      </c>
      <c r="AB54" s="179">
        <f>SUM(Z54:Z55)</f>
        <v>0</v>
      </c>
      <c r="AC54" s="181">
        <f>SUM(AA54:AA55)</f>
        <v>0</v>
      </c>
    </row>
    <row r="55" spans="1:29" ht="15" customHeight="1" thickBot="1" x14ac:dyDescent="0.2">
      <c r="A55" s="209"/>
      <c r="B55" s="238"/>
      <c r="C55" s="50"/>
      <c r="D55" s="51"/>
      <c r="E55" s="52"/>
      <c r="F55" s="51"/>
      <c r="G55" s="59"/>
      <c r="H55" s="53"/>
      <c r="I55" s="54"/>
      <c r="J55" s="55"/>
      <c r="K55" s="211"/>
      <c r="M55" s="155"/>
      <c r="N55" s="157"/>
      <c r="O55" s="10" t="str">
        <f>IF(AC54=0,"","休憩時間")</f>
        <v/>
      </c>
      <c r="P55" s="32" t="str">
        <f>IF(AND(AA54=0,AA55=0),"",IF(AND(AA54&gt;0,AA55=0,H54=0,J54=0),G54&amp;":"&amp;H54&amp;"0 ～ "&amp;I54&amp;":"&amp;J54&amp;"0",IF(AND(AA54&gt;0,AA55=0,H54&gt;0,J54&gt;0),G54&amp;":"&amp;H54&amp;" ～ "&amp;I54&amp;":"&amp;J54,IF(AND(AA54&gt;0,AA55&gt;0,H54=0,J54=0,H55=0,J55=0),G54&amp;":"&amp;H54&amp;"0～"&amp;I54&amp;":"&amp;J54&amp;"0、"&amp;G55&amp;":"&amp;H55&amp;"0～"&amp;I55&amp;":"&amp;J55&amp;"0",IF(AND(AA54&gt;0,AA55&gt;0,H54&gt;0,J54&gt;0,H55&gt;0,J55&gt;0),G54&amp;":"&amp;H54&amp;"～"&amp;I54&amp;":"&amp;J54&amp;"、"&amp;G55&amp;":"&amp;H55&amp;"～"&amp;I55&amp;":"&amp;J55,IF(AND(AA54&gt;0,AA55&gt;0,H54&gt;0,J54&gt;0,H55=0,J55=0),G54&amp;":"&amp;H54&amp;"～"&amp;I54&amp;":"&amp;J54&amp;"、"&amp;G55&amp;":"&amp;H55&amp;"0～"&amp;I55&amp;":"&amp;J55&amp;"0",IF(AND(AA54&gt;0,AA55&gt;0,H54=0,J54=0,H55&gt;0,J55&gt;0),G54&amp;":"&amp;H54&amp;"0～"&amp;I54&amp;":"&amp;J54&amp;"0、"&amp;G55&amp;":"&amp;H55&amp;"～"&amp;I55&amp;":"&amp;J55)))))))</f>
        <v/>
      </c>
      <c r="Q55" s="173"/>
      <c r="R55" s="98"/>
      <c r="S55" s="217"/>
      <c r="V55" s="37">
        <f t="shared" si="0"/>
        <v>0</v>
      </c>
      <c r="W55" s="38">
        <f t="shared" si="1"/>
        <v>0</v>
      </c>
      <c r="X55" s="39">
        <f t="shared" si="2"/>
        <v>0</v>
      </c>
      <c r="Y55" s="39">
        <f t="shared" si="3"/>
        <v>0</v>
      </c>
      <c r="Z55" s="40">
        <f>(W55-V55)</f>
        <v>0</v>
      </c>
      <c r="AA55" s="40">
        <f t="shared" si="4"/>
        <v>0</v>
      </c>
      <c r="AB55" s="180"/>
      <c r="AC55" s="182"/>
    </row>
    <row r="56" spans="1:29" ht="30" customHeight="1" x14ac:dyDescent="0.15">
      <c r="M56" s="3"/>
      <c r="N56" s="4"/>
      <c r="O56" s="4"/>
      <c r="P56" s="4" t="str">
        <f>IF(Q10=0,"","計　　　"&amp;DBCS(SUM(Q10:Q55)))</f>
        <v>計　　　０</v>
      </c>
      <c r="Q56" s="132" t="s">
        <v>14</v>
      </c>
      <c r="R56" s="226"/>
      <c r="S56" s="5"/>
    </row>
  </sheetData>
  <mergeCells count="253">
    <mergeCell ref="Q56:R56"/>
    <mergeCell ref="AB30:AB31"/>
    <mergeCell ref="AC30:AC31"/>
    <mergeCell ref="AB32:AB33"/>
    <mergeCell ref="AC32:AC33"/>
    <mergeCell ref="M44:M45"/>
    <mergeCell ref="AB34:AB35"/>
    <mergeCell ref="AC34:AC35"/>
    <mergeCell ref="AB48:AB49"/>
    <mergeCell ref="AC48:AC49"/>
    <mergeCell ref="AB42:AB43"/>
    <mergeCell ref="AC42:AC43"/>
    <mergeCell ref="AB44:AB45"/>
    <mergeCell ref="AC44:AC45"/>
    <mergeCell ref="AB36:AB37"/>
    <mergeCell ref="AC36:AC37"/>
    <mergeCell ref="AB46:AB47"/>
    <mergeCell ref="AC46:AC47"/>
    <mergeCell ref="AB38:AB39"/>
    <mergeCell ref="AC38:AC39"/>
    <mergeCell ref="AB40:AB41"/>
    <mergeCell ref="AC40:AC41"/>
    <mergeCell ref="M46:M47"/>
    <mergeCell ref="AB12:AB13"/>
    <mergeCell ref="AB14:AB15"/>
    <mergeCell ref="AB18:AB19"/>
    <mergeCell ref="AC18:AC19"/>
    <mergeCell ref="AB20:AB21"/>
    <mergeCell ref="AC20:AC21"/>
    <mergeCell ref="AB22:AB23"/>
    <mergeCell ref="AC22:AC23"/>
    <mergeCell ref="AC10:AC11"/>
    <mergeCell ref="AC12:AC13"/>
    <mergeCell ref="AC14:AC15"/>
    <mergeCell ref="AB10:AB11"/>
    <mergeCell ref="AB16:AB17"/>
    <mergeCell ref="AC16:AC17"/>
    <mergeCell ref="K20:K21"/>
    <mergeCell ref="K22:K23"/>
    <mergeCell ref="K24:K25"/>
    <mergeCell ref="Q14:Q15"/>
    <mergeCell ref="O14:P14"/>
    <mergeCell ref="O12:P12"/>
    <mergeCell ref="N12:N13"/>
    <mergeCell ref="Q12:Q13"/>
    <mergeCell ref="S12:S13"/>
    <mergeCell ref="S14:S15"/>
    <mergeCell ref="K14:K15"/>
    <mergeCell ref="K26:K27"/>
    <mergeCell ref="K28:K29"/>
    <mergeCell ref="K30:K31"/>
    <mergeCell ref="K32:K33"/>
    <mergeCell ref="A38:A39"/>
    <mergeCell ref="B38:B39"/>
    <mergeCell ref="A46:A47"/>
    <mergeCell ref="B46:B47"/>
    <mergeCell ref="K48:K49"/>
    <mergeCell ref="K36:K37"/>
    <mergeCell ref="K38:K39"/>
    <mergeCell ref="K40:K41"/>
    <mergeCell ref="K42:K43"/>
    <mergeCell ref="K46:K47"/>
    <mergeCell ref="K44:K45"/>
    <mergeCell ref="K34:K35"/>
    <mergeCell ref="A48:A49"/>
    <mergeCell ref="B48:B49"/>
    <mergeCell ref="B10:B11"/>
    <mergeCell ref="C8:F8"/>
    <mergeCell ref="A40:A41"/>
    <mergeCell ref="B40:B41"/>
    <mergeCell ref="A42:A43"/>
    <mergeCell ref="B42:B43"/>
    <mergeCell ref="A14:A15"/>
    <mergeCell ref="A16:A17"/>
    <mergeCell ref="A18:A19"/>
    <mergeCell ref="A20:A21"/>
    <mergeCell ref="A22:A23"/>
    <mergeCell ref="B12:B13"/>
    <mergeCell ref="B14:B15"/>
    <mergeCell ref="B16:B17"/>
    <mergeCell ref="B18:B19"/>
    <mergeCell ref="B20:B21"/>
    <mergeCell ref="B22:B23"/>
    <mergeCell ref="M48:M49"/>
    <mergeCell ref="N48:N49"/>
    <mergeCell ref="Q48:Q49"/>
    <mergeCell ref="O48:P48"/>
    <mergeCell ref="A24:A25"/>
    <mergeCell ref="B24:B25"/>
    <mergeCell ref="A26:A27"/>
    <mergeCell ref="B26:B27"/>
    <mergeCell ref="A28:A29"/>
    <mergeCell ref="B28:B29"/>
    <mergeCell ref="A30:A31"/>
    <mergeCell ref="B30:B31"/>
    <mergeCell ref="A32:A33"/>
    <mergeCell ref="B32:B33"/>
    <mergeCell ref="A44:A45"/>
    <mergeCell ref="B44:B45"/>
    <mergeCell ref="A34:A35"/>
    <mergeCell ref="B34:B35"/>
    <mergeCell ref="A36:A37"/>
    <mergeCell ref="B36:B37"/>
    <mergeCell ref="M40:M41"/>
    <mergeCell ref="N40:N41"/>
    <mergeCell ref="Q40:Q41"/>
    <mergeCell ref="M34:M35"/>
    <mergeCell ref="M36:M37"/>
    <mergeCell ref="N36:N37"/>
    <mergeCell ref="Q36:Q37"/>
    <mergeCell ref="O36:P36"/>
    <mergeCell ref="M38:M39"/>
    <mergeCell ref="N38:N39"/>
    <mergeCell ref="Q38:Q39"/>
    <mergeCell ref="O38:P38"/>
    <mergeCell ref="M20:M21"/>
    <mergeCell ref="N20:N21"/>
    <mergeCell ref="Q20:Q21"/>
    <mergeCell ref="O20:P20"/>
    <mergeCell ref="M22:M23"/>
    <mergeCell ref="N22:N23"/>
    <mergeCell ref="Q22:Q23"/>
    <mergeCell ref="O22:P22"/>
    <mergeCell ref="N28:N29"/>
    <mergeCell ref="Q28:Q29"/>
    <mergeCell ref="O32:P32"/>
    <mergeCell ref="O28:P28"/>
    <mergeCell ref="N34:N35"/>
    <mergeCell ref="Q34:Q35"/>
    <mergeCell ref="O34:P34"/>
    <mergeCell ref="M16:M17"/>
    <mergeCell ref="N16:N17"/>
    <mergeCell ref="Q16:Q17"/>
    <mergeCell ref="O16:P16"/>
    <mergeCell ref="M18:M19"/>
    <mergeCell ref="N18:N19"/>
    <mergeCell ref="Q18:Q19"/>
    <mergeCell ref="O18:P18"/>
    <mergeCell ref="A6:A7"/>
    <mergeCell ref="B6:B7"/>
    <mergeCell ref="A8:A9"/>
    <mergeCell ref="B8:B9"/>
    <mergeCell ref="A12:A13"/>
    <mergeCell ref="G8:J8"/>
    <mergeCell ref="A10:A11"/>
    <mergeCell ref="K16:K17"/>
    <mergeCell ref="K18:K19"/>
    <mergeCell ref="K8:K9"/>
    <mergeCell ref="K10:K11"/>
    <mergeCell ref="M1:S1"/>
    <mergeCell ref="M10:M11"/>
    <mergeCell ref="N10:N11"/>
    <mergeCell ref="Q10:Q11"/>
    <mergeCell ref="Q2:S2"/>
    <mergeCell ref="Q3:S3"/>
    <mergeCell ref="Q4:S6"/>
    <mergeCell ref="S10:S11"/>
    <mergeCell ref="S8:S9"/>
    <mergeCell ref="N8:N9"/>
    <mergeCell ref="O8:P9"/>
    <mergeCell ref="Q8:Q9"/>
    <mergeCell ref="M8:M9"/>
    <mergeCell ref="O10:P10"/>
    <mergeCell ref="P4:P6"/>
    <mergeCell ref="R8:R9"/>
    <mergeCell ref="F1:G1"/>
    <mergeCell ref="H1:I1"/>
    <mergeCell ref="M12:M13"/>
    <mergeCell ref="K12:K13"/>
    <mergeCell ref="M30:M31"/>
    <mergeCell ref="N30:N31"/>
    <mergeCell ref="Q30:Q31"/>
    <mergeCell ref="S16:S17"/>
    <mergeCell ref="S18:S19"/>
    <mergeCell ref="S20:S21"/>
    <mergeCell ref="S22:S23"/>
    <mergeCell ref="M14:M15"/>
    <mergeCell ref="N14:N15"/>
    <mergeCell ref="O30:P30"/>
    <mergeCell ref="S28:S29"/>
    <mergeCell ref="M24:M25"/>
    <mergeCell ref="N24:N25"/>
    <mergeCell ref="Q24:Q25"/>
    <mergeCell ref="O24:P24"/>
    <mergeCell ref="M26:M27"/>
    <mergeCell ref="N26:N27"/>
    <mergeCell ref="Q26:Q27"/>
    <mergeCell ref="O26:P26"/>
    <mergeCell ref="M28:M29"/>
    <mergeCell ref="M54:M55"/>
    <mergeCell ref="S52:S53"/>
    <mergeCell ref="AB52:AB53"/>
    <mergeCell ref="AC52:AC53"/>
    <mergeCell ref="M52:M53"/>
    <mergeCell ref="N52:N53"/>
    <mergeCell ref="O52:P52"/>
    <mergeCell ref="Q52:Q53"/>
    <mergeCell ref="A50:A51"/>
    <mergeCell ref="B50:B51"/>
    <mergeCell ref="K50:K51"/>
    <mergeCell ref="A54:A55"/>
    <mergeCell ref="B54:B55"/>
    <mergeCell ref="K54:K55"/>
    <mergeCell ref="A52:A53"/>
    <mergeCell ref="B52:B53"/>
    <mergeCell ref="K52:K53"/>
    <mergeCell ref="Q42:Q43"/>
    <mergeCell ref="O42:P42"/>
    <mergeCell ref="N44:N45"/>
    <mergeCell ref="Q44:Q45"/>
    <mergeCell ref="O44:P44"/>
    <mergeCell ref="S24:S25"/>
    <mergeCell ref="AC50:AC51"/>
    <mergeCell ref="AB54:AB55"/>
    <mergeCell ref="AC54:AC55"/>
    <mergeCell ref="N54:N55"/>
    <mergeCell ref="O54:P54"/>
    <mergeCell ref="Q54:Q55"/>
    <mergeCell ref="S54:S55"/>
    <mergeCell ref="N46:N47"/>
    <mergeCell ref="Q46:Q47"/>
    <mergeCell ref="AB24:AB25"/>
    <mergeCell ref="AC24:AC25"/>
    <mergeCell ref="AB26:AB27"/>
    <mergeCell ref="AC26:AC27"/>
    <mergeCell ref="AB28:AB29"/>
    <mergeCell ref="AC28:AC29"/>
    <mergeCell ref="O46:P46"/>
    <mergeCell ref="O40:P40"/>
    <mergeCell ref="A1:B1"/>
    <mergeCell ref="C1:D1"/>
    <mergeCell ref="AB50:AB51"/>
    <mergeCell ref="M50:M51"/>
    <mergeCell ref="S46:S47"/>
    <mergeCell ref="S48:S49"/>
    <mergeCell ref="S26:S27"/>
    <mergeCell ref="S44:S45"/>
    <mergeCell ref="S38:S39"/>
    <mergeCell ref="S40:S41"/>
    <mergeCell ref="N50:N51"/>
    <mergeCell ref="O50:P50"/>
    <mergeCell ref="Q50:Q51"/>
    <mergeCell ref="S50:S51"/>
    <mergeCell ref="S42:S43"/>
    <mergeCell ref="S30:S31"/>
    <mergeCell ref="S32:S33"/>
    <mergeCell ref="S34:S35"/>
    <mergeCell ref="S36:S37"/>
    <mergeCell ref="M32:M33"/>
    <mergeCell ref="N32:N33"/>
    <mergeCell ref="Q32:Q33"/>
    <mergeCell ref="M42:M43"/>
    <mergeCell ref="N42:N43"/>
  </mergeCells>
  <phoneticPr fontId="1"/>
  <conditionalFormatting sqref="Q1:R1 Q7:R8 Q9 Q57:R65536 Q10:R51">
    <cfRule type="cellIs" dxfId="30" priority="5" stopIfTrue="1" operator="equal">
      <formula>"入力ミス"</formula>
    </cfRule>
  </conditionalFormatting>
  <conditionalFormatting sqref="Q2:R2">
    <cfRule type="cellIs" dxfId="29" priority="4" stopIfTrue="1" operator="equal">
      <formula>"入力ミス"</formula>
    </cfRule>
  </conditionalFormatting>
  <conditionalFormatting sqref="Q3:S3">
    <cfRule type="cellIs" dxfId="28" priority="3" stopIfTrue="1" operator="equal">
      <formula>"入力ミス"</formula>
    </cfRule>
  </conditionalFormatting>
  <conditionalFormatting sqref="Q4:R6">
    <cfRule type="cellIs" dxfId="27" priority="2" stopIfTrue="1" operator="equal">
      <formula>"入力ミス"</formula>
    </cfRule>
  </conditionalFormatting>
  <conditionalFormatting sqref="Q56 Q52:R55">
    <cfRule type="cellIs" dxfId="26" priority="1" stopIfTrue="1" operator="equal">
      <formula>"入力ミス"</formula>
    </cfRule>
  </conditionalFormatting>
  <pageMargins left="0.98425196850393704" right="0.19685039370078741" top="0.27559055118110237" bottom="0.19685039370078741" header="0.31496062992125984" footer="0.19685039370078741"/>
  <pageSetup paperSize="9" scale="91" orientation="portrait"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AC54"/>
  <sheetViews>
    <sheetView zoomScaleNormal="100" workbookViewId="0">
      <selection activeCell="H2" sqref="H2"/>
    </sheetView>
  </sheetViews>
  <sheetFormatPr defaultRowHeight="13.5" x14ac:dyDescent="0.15"/>
  <cols>
    <col min="1" max="2" width="5.125" style="1" customWidth="1"/>
    <col min="3" max="10" width="6.75" style="1" customWidth="1"/>
    <col min="11" max="11" width="17.375" style="1" customWidth="1"/>
    <col min="12" max="12" width="8.875" style="1" customWidth="1"/>
    <col min="13" max="14" width="6.75" style="1" customWidth="1"/>
    <col min="15" max="15" width="8.5" style="1" bestFit="1" customWidth="1"/>
    <col min="16" max="16" width="35.875" style="1" customWidth="1"/>
    <col min="17" max="18" width="9" style="1"/>
    <col min="19" max="19" width="25" style="1" customWidth="1"/>
    <col min="20" max="21" width="9" style="1"/>
    <col min="22" max="25" width="3.5" style="1" customWidth="1"/>
    <col min="26" max="29" width="4.5" style="1" customWidth="1"/>
    <col min="30" max="16384" width="9" style="1"/>
  </cols>
  <sheetData>
    <row r="1" spans="1:29" ht="30" customHeight="1" thickBot="1" x14ac:dyDescent="0.2">
      <c r="A1" s="105" t="s">
        <v>22</v>
      </c>
      <c r="B1" s="106"/>
      <c r="C1" s="105" t="str">
        <f>IF(Q10=0,"",""&amp;DBCS(SUM(Q10:Q53)))</f>
        <v>０</v>
      </c>
      <c r="D1" s="107"/>
      <c r="E1" s="41" t="s">
        <v>18</v>
      </c>
      <c r="F1" s="108" t="s">
        <v>19</v>
      </c>
      <c r="G1" s="108"/>
      <c r="H1" s="227" t="str">
        <f>DBCS(SUM(Q10:Q55)+SUM('7月分'!Q10:Q55)+SUM('8月分'!Q10:Q55)+SUM('10月分'!Q10:Q55)+SUM('11月分'!Q10:Q55)+SUM('12月分'!Q10:Q55)+SUM('1月分'!Q10:Q55))</f>
        <v>０</v>
      </c>
      <c r="I1" s="228"/>
      <c r="M1" s="111" t="s">
        <v>36</v>
      </c>
      <c r="N1" s="112"/>
      <c r="O1" s="112"/>
      <c r="P1" s="112"/>
      <c r="Q1" s="112"/>
      <c r="R1" s="112"/>
      <c r="S1" s="112"/>
    </row>
    <row r="2" spans="1:29" ht="10.15" customHeight="1" x14ac:dyDescent="0.15">
      <c r="A2" s="60"/>
      <c r="B2" s="60"/>
      <c r="C2" s="60"/>
      <c r="D2" s="61"/>
      <c r="E2" s="61"/>
      <c r="F2" s="61"/>
      <c r="G2" s="62"/>
      <c r="H2" s="62"/>
      <c r="I2" s="62"/>
      <c r="M2" s="11"/>
      <c r="N2" s="8"/>
      <c r="O2" s="8"/>
      <c r="P2" s="80"/>
      <c r="Q2" s="126" t="str">
        <f>'7月分'!Q2:S2</f>
        <v/>
      </c>
      <c r="R2" s="126"/>
      <c r="S2" s="126"/>
    </row>
    <row r="3" spans="1:29" ht="22.9" customHeight="1" x14ac:dyDescent="0.15">
      <c r="A3" s="60"/>
      <c r="B3" s="60"/>
      <c r="C3" s="60"/>
      <c r="D3" s="61"/>
      <c r="E3" s="61"/>
      <c r="F3" s="61"/>
      <c r="G3" s="61"/>
      <c r="H3" s="61"/>
      <c r="I3" s="61"/>
      <c r="M3" s="6"/>
      <c r="N3" s="6"/>
      <c r="O3" s="6"/>
      <c r="P3" s="65" t="str">
        <f>IF('7月分'!D4=0,"( 学番　　　　　)","( 学番　"&amp;'7月分'!D4&amp;" "&amp;"）")</f>
        <v>( 学番　　　　　)</v>
      </c>
      <c r="Q3" s="240" t="str">
        <f>'7月分'!Q3:S3</f>
        <v/>
      </c>
      <c r="R3" s="240"/>
      <c r="S3" s="240"/>
      <c r="T3" s="2"/>
    </row>
    <row r="4" spans="1:29" ht="21" customHeight="1" x14ac:dyDescent="0.15">
      <c r="A4" s="60"/>
      <c r="B4" s="60"/>
      <c r="C4" s="60"/>
      <c r="D4" s="63"/>
      <c r="E4" s="63"/>
      <c r="F4" s="63"/>
      <c r="G4" s="63"/>
      <c r="H4" s="63"/>
      <c r="I4" s="63"/>
      <c r="J4" s="13"/>
      <c r="K4" s="13"/>
      <c r="M4" s="6"/>
      <c r="N4" s="6"/>
      <c r="O4" s="6"/>
      <c r="P4" s="136" t="s">
        <v>2</v>
      </c>
      <c r="Q4" s="137">
        <f>'7月分'!D5</f>
        <v>0</v>
      </c>
      <c r="R4" s="137"/>
      <c r="S4" s="137"/>
      <c r="V4" s="13"/>
      <c r="W4" s="13"/>
      <c r="X4" s="13"/>
      <c r="Y4" s="13"/>
    </row>
    <row r="5" spans="1:29" ht="21" customHeight="1" thickBot="1" x14ac:dyDescent="0.2">
      <c r="A5" s="60"/>
      <c r="B5" s="60"/>
      <c r="C5" s="60"/>
      <c r="D5" s="64"/>
      <c r="E5" s="64"/>
      <c r="F5" s="64"/>
      <c r="G5" s="64"/>
      <c r="H5" s="64"/>
      <c r="I5" s="64"/>
      <c r="J5" s="13"/>
      <c r="K5" s="13"/>
      <c r="M5" s="6"/>
      <c r="N5" s="6"/>
      <c r="O5" s="6"/>
      <c r="P5" s="136"/>
      <c r="Q5" s="137"/>
      <c r="R5" s="137"/>
      <c r="S5" s="137"/>
      <c r="V5" s="13"/>
      <c r="W5" s="13"/>
      <c r="X5" s="13"/>
      <c r="Y5" s="13"/>
    </row>
    <row r="6" spans="1:29" ht="14.25" customHeight="1" x14ac:dyDescent="0.15">
      <c r="A6" s="146">
        <v>9</v>
      </c>
      <c r="B6" s="148" t="s">
        <v>7</v>
      </c>
      <c r="C6" s="7"/>
      <c r="D6" s="64"/>
      <c r="E6" s="64"/>
      <c r="F6" s="64"/>
      <c r="G6" s="64"/>
      <c r="H6" s="64"/>
      <c r="I6" s="64"/>
      <c r="J6" s="7"/>
      <c r="K6" s="7"/>
      <c r="N6" s="12">
        <f>IF(A6=0,"",+A6)</f>
        <v>9</v>
      </c>
      <c r="O6" s="1" t="s">
        <v>7</v>
      </c>
      <c r="P6" s="136"/>
      <c r="Q6" s="137"/>
      <c r="R6" s="137"/>
      <c r="S6" s="137"/>
      <c r="V6" s="7"/>
      <c r="W6" s="7"/>
      <c r="X6" s="7"/>
      <c r="Y6" s="7"/>
      <c r="Z6" s="7"/>
      <c r="AA6" s="7"/>
      <c r="AB6" s="7"/>
      <c r="AC6" s="7"/>
    </row>
    <row r="7" spans="1:29" ht="10.15" customHeight="1" thickBot="1" x14ac:dyDescent="0.2">
      <c r="A7" s="147"/>
      <c r="B7" s="149"/>
      <c r="C7" s="7"/>
      <c r="D7" s="7"/>
      <c r="E7" s="7"/>
      <c r="F7" s="7"/>
      <c r="G7" s="7"/>
      <c r="H7" s="7"/>
      <c r="I7" s="7"/>
      <c r="J7" s="7"/>
      <c r="K7" s="7"/>
      <c r="V7" s="7"/>
      <c r="W7" s="7"/>
      <c r="X7" s="7"/>
      <c r="Y7" s="7"/>
      <c r="Z7" s="7"/>
      <c r="AA7" s="7"/>
      <c r="AB7" s="7"/>
      <c r="AC7" s="7"/>
    </row>
    <row r="8" spans="1:29" ht="15" customHeight="1" x14ac:dyDescent="0.15">
      <c r="A8" s="158" t="s">
        <v>8</v>
      </c>
      <c r="B8" s="160" t="s">
        <v>1</v>
      </c>
      <c r="C8" s="161" t="s">
        <v>21</v>
      </c>
      <c r="D8" s="162"/>
      <c r="E8" s="162"/>
      <c r="F8" s="162"/>
      <c r="G8" s="163" t="s">
        <v>6</v>
      </c>
      <c r="H8" s="162"/>
      <c r="I8" s="162"/>
      <c r="J8" s="164"/>
      <c r="K8" s="165" t="s">
        <v>12</v>
      </c>
      <c r="M8" s="167" t="s">
        <v>0</v>
      </c>
      <c r="N8" s="183" t="s">
        <v>1</v>
      </c>
      <c r="O8" s="185" t="s">
        <v>4</v>
      </c>
      <c r="P8" s="186"/>
      <c r="Q8" s="185" t="s">
        <v>11</v>
      </c>
      <c r="R8" s="224" t="s">
        <v>35</v>
      </c>
      <c r="S8" s="236" t="s">
        <v>13</v>
      </c>
    </row>
    <row r="9" spans="1:29" ht="15" customHeight="1" x14ac:dyDescent="0.15">
      <c r="A9" s="159"/>
      <c r="B9" s="149"/>
      <c r="C9" s="16" t="s">
        <v>9</v>
      </c>
      <c r="D9" s="17" t="s">
        <v>10</v>
      </c>
      <c r="E9" s="42" t="s">
        <v>9</v>
      </c>
      <c r="F9" s="17" t="s">
        <v>10</v>
      </c>
      <c r="G9" s="57" t="s">
        <v>9</v>
      </c>
      <c r="H9" s="18" t="s">
        <v>10</v>
      </c>
      <c r="I9" s="45" t="s">
        <v>9</v>
      </c>
      <c r="J9" s="19" t="s">
        <v>10</v>
      </c>
      <c r="K9" s="166"/>
      <c r="M9" s="168"/>
      <c r="N9" s="184"/>
      <c r="O9" s="187"/>
      <c r="P9" s="188"/>
      <c r="Q9" s="187"/>
      <c r="R9" s="225"/>
      <c r="S9" s="237"/>
    </row>
    <row r="10" spans="1:29" ht="15" customHeight="1" x14ac:dyDescent="0.15">
      <c r="A10" s="221">
        <v>1</v>
      </c>
      <c r="B10" s="220" t="s">
        <v>24</v>
      </c>
      <c r="C10" s="20"/>
      <c r="D10" s="25"/>
      <c r="E10" s="43"/>
      <c r="F10" s="56"/>
      <c r="G10" s="28"/>
      <c r="H10" s="23"/>
      <c r="I10" s="46"/>
      <c r="J10" s="29"/>
      <c r="K10" s="152"/>
      <c r="M10" s="154">
        <f>IF(A10=0,"",A10)</f>
        <v>1</v>
      </c>
      <c r="N10" s="156" t="str">
        <f>IF(B10=0,"",B10)</f>
        <v>月</v>
      </c>
      <c r="O10" s="222" t="str">
        <f>IF(AND(Z10=0,Z11=0),"時　　　分　～　　時　　　分",IF(AND(Z10&gt;0,Z11=0,D10=0,F10=0),C10&amp;"時"&amp;D10&amp;"0分 ～ "&amp;E10&amp;"時"&amp;F10&amp;"0分",IF(AND(Z10&gt;0,Z11=0,D10&gt;0,F10&gt;0),C10&amp;"時"&amp;D10&amp;"分 ～ "&amp;E10&amp;"時"&amp;F10&amp;"分",IF(AND(Z10&gt;0,Z11&gt;0,D10=0,F10=0,D11=0,F11=0),C10&amp;"時"&amp;D10&amp;"0分～"&amp;E10&amp;"時"&amp;F10&amp;"0分、"&amp;C11&amp;"時"&amp;D11&amp;"0分～"&amp;E11&amp;"時"&amp;F11&amp;"0分",IF(AND(Z10&gt;0,Z11&gt;0,D10&gt;0,F10&gt;0,D11&gt;0,F11&gt;0),C10&amp;"時"&amp;D10&amp;"分～"&amp;E10&amp;"時"&amp;F10&amp;"分、"&amp;C11&amp;"時"&amp;D11&amp;"分～"&amp;E11&amp;"時"&amp;F11&amp;"分",IF(AND(Z10&gt;0,Z11&gt;0,D10&gt;0,F10&gt;0,D11=0,F11=0),C10&amp;"時"&amp;D10&amp;"分～"&amp;E10&amp;"時"&amp;F10&amp;"分、"&amp;C11&amp;"時"&amp;D11&amp;"0分～"&amp;E11&amp;"時"&amp;F11&amp;"0分",IF(AND(Z10&gt;0,Z11&gt;0,D10=0,F10=0,D11&gt;0,F11&gt;0),C10&amp;"時"&amp;D10&amp;"0分～"&amp;E10&amp;"時"&amp;F10&amp;"0分、"&amp;C11&amp;"時"&amp;D11&amp;"分～"&amp;E11&amp;"時"&amp;F11&amp;"分")))))))</f>
        <v>時　　　分　～　　時　　　分</v>
      </c>
      <c r="P10" s="223"/>
      <c r="Q10" s="171" t="str">
        <f>IF(AB10=0,"",IF(AB10&gt;8,"入力ミス",AB10))</f>
        <v/>
      </c>
      <c r="R10" s="94"/>
      <c r="S10" s="177" t="str">
        <f>IF(K10=0,"",K10)</f>
        <v/>
      </c>
      <c r="V10" s="33">
        <f t="shared" ref="V10:V53" si="0">C10+(D10/60)</f>
        <v>0</v>
      </c>
      <c r="W10" s="34">
        <f t="shared" ref="W10:W53" si="1">E10+(F10/60)</f>
        <v>0</v>
      </c>
      <c r="X10" s="35">
        <f t="shared" ref="X10:X53" si="2">G10+(H10/60)</f>
        <v>0</v>
      </c>
      <c r="Y10" s="35">
        <f t="shared" ref="Y10:Y53" si="3">I10+(J10/60)</f>
        <v>0</v>
      </c>
      <c r="Z10" s="36">
        <f>(W10-V10)-AA10-AA11</f>
        <v>0</v>
      </c>
      <c r="AA10" s="36">
        <f t="shared" ref="AA10:AA53" si="4">(Y10-X10)</f>
        <v>0</v>
      </c>
      <c r="AB10" s="179">
        <f>SUM(Z10:Z11)</f>
        <v>0</v>
      </c>
      <c r="AC10" s="181">
        <f>SUM(AA10:AA11)</f>
        <v>0</v>
      </c>
    </row>
    <row r="11" spans="1:29" ht="15" customHeight="1" x14ac:dyDescent="0.15">
      <c r="A11" s="221"/>
      <c r="B11" s="220"/>
      <c r="C11" s="21"/>
      <c r="D11" s="26"/>
      <c r="E11" s="44"/>
      <c r="F11" s="26"/>
      <c r="G11" s="58"/>
      <c r="H11" s="47"/>
      <c r="I11" s="48"/>
      <c r="J11" s="49"/>
      <c r="K11" s="153"/>
      <c r="M11" s="155"/>
      <c r="N11" s="157"/>
      <c r="O11" s="10" t="str">
        <f>IF(AC10=0,"","休憩時間")</f>
        <v/>
      </c>
      <c r="P11" s="32" t="str">
        <f>IF(AND(AA10=0,AA11=0),"",IF(AND(AA10&gt;0,AA11=0,H10=0,J10=0),G10&amp;":"&amp;H10&amp;"0 ～ "&amp;I10&amp;":"&amp;J10&amp;"0",IF(AND(AA10&gt;0,AA11=0,H10&gt;0,J10&gt;0),G10&amp;":"&amp;H10&amp;" ～ "&amp;I10&amp;":"&amp;J10,IF(AND(AA10&gt;0,AA11&gt;0,H10=0,J10=0,H11=0,J11=0),G10&amp;":"&amp;H10&amp;"0～"&amp;I10&amp;":"&amp;J10&amp;"0、"&amp;G11&amp;":"&amp;H11&amp;"0～"&amp;I11&amp;":"&amp;J11&amp;"0",IF(AND(AA10&gt;0,AA11&gt;0,H10&gt;0,J10&gt;0,H11&gt;0,J11&gt;0),G10&amp;":"&amp;H10&amp;"～"&amp;I10&amp;":"&amp;J10&amp;"、"&amp;G11&amp;":"&amp;H11&amp;"～"&amp;I11&amp;":"&amp;J11,IF(AND(AA10&gt;0,AA11&gt;0,H10&gt;0,J10&gt;0,H11=0,J11=0),G10&amp;":"&amp;H10&amp;"～"&amp;I10&amp;":"&amp;J10&amp;"、"&amp;G11&amp;":"&amp;H11&amp;"0～"&amp;I11&amp;":"&amp;J11&amp;"0",IF(AND(AA10&gt;0,AA11&gt;0,H10=0,J10=0,H11&gt;0,J11&gt;0),G10&amp;":"&amp;H10&amp;"0～"&amp;I10&amp;":"&amp;J10&amp;"0、"&amp;G11&amp;":"&amp;H11&amp;"～"&amp;I11&amp;":"&amp;J11)))))))</f>
        <v/>
      </c>
      <c r="Q11" s="173"/>
      <c r="R11" s="95"/>
      <c r="S11" s="178"/>
      <c r="V11" s="37">
        <f t="shared" si="0"/>
        <v>0</v>
      </c>
      <c r="W11" s="38">
        <f t="shared" si="1"/>
        <v>0</v>
      </c>
      <c r="X11" s="39">
        <f t="shared" si="2"/>
        <v>0</v>
      </c>
      <c r="Y11" s="39">
        <f t="shared" si="3"/>
        <v>0</v>
      </c>
      <c r="Z11" s="40">
        <f>(W11-V11)</f>
        <v>0</v>
      </c>
      <c r="AA11" s="40">
        <f t="shared" si="4"/>
        <v>0</v>
      </c>
      <c r="AB11" s="180"/>
      <c r="AC11" s="182"/>
    </row>
    <row r="12" spans="1:29" ht="15" customHeight="1" x14ac:dyDescent="0.15">
      <c r="A12" s="221">
        <v>2</v>
      </c>
      <c r="B12" s="220" t="s">
        <v>32</v>
      </c>
      <c r="C12" s="20"/>
      <c r="D12" s="25"/>
      <c r="E12" s="43"/>
      <c r="F12" s="56"/>
      <c r="G12" s="28"/>
      <c r="H12" s="23"/>
      <c r="I12" s="46"/>
      <c r="J12" s="29"/>
      <c r="K12" s="152"/>
      <c r="M12" s="196">
        <f>IF(A12=0,"",A12)</f>
        <v>2</v>
      </c>
      <c r="N12" s="197" t="str">
        <f>IF(B12=0,"",B12)</f>
        <v>火</v>
      </c>
      <c r="O12" s="169" t="str">
        <f>IF(AND(Z12=0,Z13=0),"時　　　分　～　　時　　　分",IF(AND(Z12&gt;0,Z13=0,D12=0,F12=0),C12&amp;"時"&amp;D12&amp;"0分 ～ "&amp;E12&amp;"時"&amp;F12&amp;"0分",IF(AND(Z12&gt;0,Z13=0,D12&gt;0,F12&gt;0),C12&amp;"時"&amp;D12&amp;"分 ～ "&amp;E12&amp;"時"&amp;F12&amp;"分",IF(AND(Z12&gt;0,Z13&gt;0,D12=0,F12=0,D13=0,F13=0),C12&amp;"時"&amp;D12&amp;"0分～"&amp;E12&amp;"時"&amp;F12&amp;"0分、"&amp;C13&amp;"時"&amp;D13&amp;"0分～"&amp;E13&amp;"時"&amp;F13&amp;"0分",IF(AND(Z12&gt;0,Z13&gt;0,D12&gt;0,F12&gt;0,D13&gt;0,F13&gt;0),C12&amp;"時"&amp;D12&amp;"分～"&amp;E12&amp;"時"&amp;F12&amp;"分、"&amp;C13&amp;"時"&amp;D13&amp;"分～"&amp;E13&amp;"時"&amp;F13&amp;"分",IF(AND(Z12&gt;0,Z13&gt;0,D12&gt;0,F12&gt;0,D13=0,F13=0),C12&amp;"時"&amp;D12&amp;"分～"&amp;E12&amp;"時"&amp;F12&amp;"分、"&amp;C13&amp;"時"&amp;D13&amp;"0分～"&amp;E13&amp;"時"&amp;F13&amp;"0分",IF(AND(Z12&gt;0,Z13&gt;0,D12=0,F12=0,D13&gt;0,F13&gt;0),C12&amp;"時"&amp;D12&amp;"0分～"&amp;E12&amp;"時"&amp;F12&amp;"0分、"&amp;C13&amp;"時"&amp;D13&amp;"分～"&amp;E13&amp;"時"&amp;F13&amp;"分")))))))</f>
        <v>時　　　分　～　　時　　　分</v>
      </c>
      <c r="P12" s="170"/>
      <c r="Q12" s="200" t="str">
        <f>IF(AB12=0,"",IF(AB12&gt;8,"入力ミス",AB12))</f>
        <v/>
      </c>
      <c r="R12" s="96"/>
      <c r="S12" s="203" t="str">
        <f>IF(K12=0,"",K12)</f>
        <v/>
      </c>
      <c r="V12" s="33">
        <f t="shared" si="0"/>
        <v>0</v>
      </c>
      <c r="W12" s="34">
        <f t="shared" si="1"/>
        <v>0</v>
      </c>
      <c r="X12" s="35">
        <f t="shared" si="2"/>
        <v>0</v>
      </c>
      <c r="Y12" s="35">
        <f t="shared" si="3"/>
        <v>0</v>
      </c>
      <c r="Z12" s="36">
        <f>(W12-V12)-AA12-AA13</f>
        <v>0</v>
      </c>
      <c r="AA12" s="36">
        <f t="shared" si="4"/>
        <v>0</v>
      </c>
      <c r="AB12" s="179">
        <f>SUM(Z12:Z13)</f>
        <v>0</v>
      </c>
      <c r="AC12" s="181">
        <f>SUM(AA12:AA13)</f>
        <v>0</v>
      </c>
    </row>
    <row r="13" spans="1:29" ht="15" customHeight="1" x14ac:dyDescent="0.15">
      <c r="A13" s="221"/>
      <c r="B13" s="220"/>
      <c r="C13" s="21"/>
      <c r="D13" s="26"/>
      <c r="E13" s="44"/>
      <c r="F13" s="26"/>
      <c r="G13" s="58"/>
      <c r="H13" s="47"/>
      <c r="I13" s="48"/>
      <c r="J13" s="49"/>
      <c r="K13" s="153"/>
      <c r="M13" s="198"/>
      <c r="N13" s="199"/>
      <c r="O13" s="10" t="str">
        <f>IF(AC12=0,"","休憩時間")</f>
        <v/>
      </c>
      <c r="P13" s="32" t="str">
        <f>IF(AND(AA12=0,AA13=0),"",IF(AND(AA12&gt;0,AA13=0,H12=0,J12=0),G12&amp;":"&amp;H12&amp;"0 ～ "&amp;I12&amp;":"&amp;J12&amp;"0",IF(AND(AA12&gt;0,AA13=0,H12&gt;0,J12&gt;0),G12&amp;":"&amp;H12&amp;" ～ "&amp;I12&amp;":"&amp;J12,IF(AND(AA12&gt;0,AA13&gt;0,H12=0,J12=0,H13=0,J13=0),G12&amp;":"&amp;H12&amp;"0～"&amp;I12&amp;":"&amp;J12&amp;"0、"&amp;G13&amp;":"&amp;H13&amp;"0～"&amp;I13&amp;":"&amp;J13&amp;"0",IF(AND(AA12&gt;0,AA13&gt;0,H12&gt;0,J12&gt;0,H13&gt;0,J13&gt;0),G12&amp;":"&amp;H12&amp;"～"&amp;I12&amp;":"&amp;J12&amp;"、"&amp;G13&amp;":"&amp;H13&amp;"～"&amp;I13&amp;":"&amp;J13,IF(AND(AA12&gt;0,AA13&gt;0,H12&gt;0,J12&gt;0,H13=0,J13=0),G12&amp;":"&amp;H12&amp;"～"&amp;I12&amp;":"&amp;J12&amp;"、"&amp;G13&amp;":"&amp;H13&amp;"0～"&amp;I13&amp;":"&amp;J13&amp;"0",IF(AND(AA12&gt;0,AA13&gt;0,H12=0,J12=0,H13&gt;0,J13&gt;0),G12&amp;":"&amp;H12&amp;"0～"&amp;I12&amp;":"&amp;J12&amp;"0、"&amp;G13&amp;":"&amp;H13&amp;"～"&amp;I13&amp;":"&amp;J13)))))))</f>
        <v/>
      </c>
      <c r="Q13" s="204"/>
      <c r="R13" s="97"/>
      <c r="S13" s="178"/>
      <c r="V13" s="37">
        <f t="shared" si="0"/>
        <v>0</v>
      </c>
      <c r="W13" s="38">
        <f t="shared" si="1"/>
        <v>0</v>
      </c>
      <c r="X13" s="39">
        <f t="shared" si="2"/>
        <v>0</v>
      </c>
      <c r="Y13" s="39">
        <f t="shared" si="3"/>
        <v>0</v>
      </c>
      <c r="Z13" s="40">
        <f>(W13-V13)</f>
        <v>0</v>
      </c>
      <c r="AA13" s="40">
        <f t="shared" si="4"/>
        <v>0</v>
      </c>
      <c r="AB13" s="180"/>
      <c r="AC13" s="182"/>
    </row>
    <row r="14" spans="1:29" ht="15" customHeight="1" x14ac:dyDescent="0.15">
      <c r="A14" s="221">
        <v>3</v>
      </c>
      <c r="B14" s="220" t="s">
        <v>33</v>
      </c>
      <c r="C14" s="20"/>
      <c r="D14" s="25"/>
      <c r="E14" s="43"/>
      <c r="F14" s="56"/>
      <c r="G14" s="28"/>
      <c r="H14" s="23"/>
      <c r="I14" s="46"/>
      <c r="J14" s="29"/>
      <c r="K14" s="152"/>
      <c r="M14" s="196">
        <f>IF(A14=0,"",A14)</f>
        <v>3</v>
      </c>
      <c r="N14" s="197" t="str">
        <f>IF(B14=0,"",B14)</f>
        <v>水</v>
      </c>
      <c r="O14" s="169" t="str">
        <f>IF(AND(Z14=0,Z15=0),"時　　　分　～　　時　　　分",IF(AND(Z14&gt;0,Z15=0,D14=0,F14=0),C14&amp;"時"&amp;D14&amp;"0分 ～ "&amp;E14&amp;"時"&amp;F14&amp;"0分",IF(AND(Z14&gt;0,Z15=0,D14&gt;0,F14&gt;0),C14&amp;"時"&amp;D14&amp;"分 ～ "&amp;E14&amp;"時"&amp;F14&amp;"分",IF(AND(Z14&gt;0,Z15&gt;0,D14=0,F14=0,D15=0,F15=0),C14&amp;"時"&amp;D14&amp;"0分～"&amp;E14&amp;"時"&amp;F14&amp;"0分、"&amp;C15&amp;"時"&amp;D15&amp;"0分～"&amp;E15&amp;"時"&amp;F15&amp;"0分",IF(AND(Z14&gt;0,Z15&gt;0,D14&gt;0,F14&gt;0,D15&gt;0,F15&gt;0),C14&amp;"時"&amp;D14&amp;"分～"&amp;E14&amp;"時"&amp;F14&amp;"分、"&amp;C15&amp;"時"&amp;D15&amp;"分～"&amp;E15&amp;"時"&amp;F15&amp;"分",IF(AND(Z14&gt;0,Z15&gt;0,D14&gt;0,F14&gt;0,D15=0,F15=0),C14&amp;"時"&amp;D14&amp;"分～"&amp;E14&amp;"時"&amp;F14&amp;"分、"&amp;C15&amp;"時"&amp;D15&amp;"0分～"&amp;E15&amp;"時"&amp;F15&amp;"0分",IF(AND(Z14&gt;0,Z15&gt;0,D14=0,F14=0,D15&gt;0,F15&gt;0),C14&amp;"時"&amp;D14&amp;"0分～"&amp;E14&amp;"時"&amp;F14&amp;"0分、"&amp;C15&amp;"時"&amp;D15&amp;"分～"&amp;E15&amp;"時"&amp;F15&amp;"分")))))))</f>
        <v>時　　　分　～　　時　　　分</v>
      </c>
      <c r="P14" s="170"/>
      <c r="Q14" s="200" t="str">
        <f>IF(AB14=0,"",IF(AB14&gt;8,"入力ミス",AB14))</f>
        <v/>
      </c>
      <c r="R14" s="96"/>
      <c r="S14" s="203" t="str">
        <f>IF(K14=0,"",K14)</f>
        <v/>
      </c>
      <c r="V14" s="33">
        <f t="shared" si="0"/>
        <v>0</v>
      </c>
      <c r="W14" s="34">
        <f t="shared" si="1"/>
        <v>0</v>
      </c>
      <c r="X14" s="35">
        <f t="shared" si="2"/>
        <v>0</v>
      </c>
      <c r="Y14" s="35">
        <f t="shared" si="3"/>
        <v>0</v>
      </c>
      <c r="Z14" s="36">
        <f>(W14-V14)-AA14-AA15</f>
        <v>0</v>
      </c>
      <c r="AA14" s="36">
        <f t="shared" si="4"/>
        <v>0</v>
      </c>
      <c r="AB14" s="179">
        <f>SUM(Z14:Z15)</f>
        <v>0</v>
      </c>
      <c r="AC14" s="181">
        <f>SUM(AA14:AA15)</f>
        <v>0</v>
      </c>
    </row>
    <row r="15" spans="1:29" ht="15" customHeight="1" x14ac:dyDescent="0.15">
      <c r="A15" s="221"/>
      <c r="B15" s="220"/>
      <c r="C15" s="21"/>
      <c r="D15" s="26"/>
      <c r="E15" s="44"/>
      <c r="F15" s="26"/>
      <c r="G15" s="58"/>
      <c r="H15" s="47"/>
      <c r="I15" s="48"/>
      <c r="J15" s="49"/>
      <c r="K15" s="153"/>
      <c r="M15" s="155"/>
      <c r="N15" s="157"/>
      <c r="O15" s="10" t="str">
        <f>IF(AC14=0,"","休憩時間")</f>
        <v/>
      </c>
      <c r="P15" s="32" t="str">
        <f>IF(AND(AA14=0,AA15=0),"",IF(AND(AA14&gt;0,AA15=0,H14=0,J14=0),G14&amp;":"&amp;H14&amp;"0 ～ "&amp;I14&amp;":"&amp;J14&amp;"0",IF(AND(AA14&gt;0,AA15=0,H14&gt;0,J14&gt;0),G14&amp;":"&amp;H14&amp;" ～ "&amp;I14&amp;":"&amp;J14,IF(AND(AA14&gt;0,AA15&gt;0,H14=0,J14=0,H15=0,J15=0),G14&amp;":"&amp;H14&amp;"0～"&amp;I14&amp;":"&amp;J14&amp;"0、"&amp;G15&amp;":"&amp;H15&amp;"0～"&amp;I15&amp;":"&amp;J15&amp;"0",IF(AND(AA14&gt;0,AA15&gt;0,H14&gt;0,J14&gt;0,H15&gt;0,J15&gt;0),G14&amp;":"&amp;H14&amp;"～"&amp;I14&amp;":"&amp;J14&amp;"、"&amp;G15&amp;":"&amp;H15&amp;"～"&amp;I15&amp;":"&amp;J15,IF(AND(AA14&gt;0,AA15&gt;0,H14&gt;0,J14&gt;0,H15=0,J15=0),G14&amp;":"&amp;H14&amp;"～"&amp;I14&amp;":"&amp;J14&amp;"、"&amp;G15&amp;":"&amp;H15&amp;"0～"&amp;I15&amp;":"&amp;J15&amp;"0",IF(AND(AA14&gt;0,AA15&gt;0,H14=0,J14=0,H15&gt;0,J15&gt;0),G14&amp;":"&amp;H14&amp;"0～"&amp;I14&amp;":"&amp;J14&amp;"0、"&amp;G15&amp;":"&amp;H15&amp;"～"&amp;I15&amp;":"&amp;J15)))))))</f>
        <v/>
      </c>
      <c r="Q15" s="173"/>
      <c r="R15" s="95"/>
      <c r="S15" s="178"/>
      <c r="V15" s="37">
        <f t="shared" si="0"/>
        <v>0</v>
      </c>
      <c r="W15" s="38">
        <f t="shared" si="1"/>
        <v>0</v>
      </c>
      <c r="X15" s="39">
        <f t="shared" si="2"/>
        <v>0</v>
      </c>
      <c r="Y15" s="39">
        <f t="shared" si="3"/>
        <v>0</v>
      </c>
      <c r="Z15" s="40">
        <f>(W15-V15)</f>
        <v>0</v>
      </c>
      <c r="AA15" s="40">
        <f t="shared" si="4"/>
        <v>0</v>
      </c>
      <c r="AB15" s="180"/>
      <c r="AC15" s="182"/>
    </row>
    <row r="16" spans="1:29" ht="15" customHeight="1" x14ac:dyDescent="0.15">
      <c r="A16" s="221">
        <v>4</v>
      </c>
      <c r="B16" s="220" t="s">
        <v>31</v>
      </c>
      <c r="C16" s="20"/>
      <c r="D16" s="25"/>
      <c r="E16" s="43"/>
      <c r="F16" s="56"/>
      <c r="G16" s="28"/>
      <c r="H16" s="23"/>
      <c r="I16" s="46"/>
      <c r="J16" s="29"/>
      <c r="K16" s="152"/>
      <c r="M16" s="198">
        <f>IF(A16=0,"",A16)</f>
        <v>4</v>
      </c>
      <c r="N16" s="199" t="str">
        <f>IF(B16=0,"",B16)</f>
        <v>木</v>
      </c>
      <c r="O16" s="169" t="str">
        <f>IF(AND(Z16=0,Z17=0),"時　　　分　～　　時　　　分",IF(AND(Z16&gt;0,Z17=0,D16=0,F16=0),C16&amp;"時"&amp;D16&amp;"0分 ～ "&amp;E16&amp;"時"&amp;F16&amp;"0分",IF(AND(Z16&gt;0,Z17=0,D16&gt;0,F16&gt;0),C16&amp;"時"&amp;D16&amp;"分 ～ "&amp;E16&amp;"時"&amp;F16&amp;"分",IF(AND(Z16&gt;0,Z17&gt;0,D16=0,F16=0,D17=0,F17=0),C16&amp;"時"&amp;D16&amp;"0分～"&amp;E16&amp;"時"&amp;F16&amp;"0分、"&amp;C17&amp;"時"&amp;D17&amp;"0分～"&amp;E17&amp;"時"&amp;F17&amp;"0分",IF(AND(Z16&gt;0,Z17&gt;0,D16&gt;0,F16&gt;0,D17&gt;0,F17&gt;0),C16&amp;"時"&amp;D16&amp;"分～"&amp;E16&amp;"時"&amp;F16&amp;"分、"&amp;C17&amp;"時"&amp;D17&amp;"分～"&amp;E17&amp;"時"&amp;F17&amp;"分",IF(AND(Z16&gt;0,Z17&gt;0,D16&gt;0,F16&gt;0,D17=0,F17=0),C16&amp;"時"&amp;D16&amp;"分～"&amp;E16&amp;"時"&amp;F16&amp;"分、"&amp;C17&amp;"時"&amp;D17&amp;"0分～"&amp;E17&amp;"時"&amp;F17&amp;"0分",IF(AND(Z16&gt;0,Z17&gt;0,D16=0,F16=0,D17&gt;0,F17&gt;0),C16&amp;"時"&amp;D16&amp;"0分～"&amp;E16&amp;"時"&amp;F16&amp;"0分、"&amp;C17&amp;"時"&amp;D17&amp;"分～"&amp;E17&amp;"時"&amp;F17&amp;"分")))))))</f>
        <v>時　　　分　～　　時　　　分</v>
      </c>
      <c r="P16" s="170"/>
      <c r="Q16" s="200" t="str">
        <f>IF(AB16=0,"",IF(AB16&gt;8,"入力ミス",AB16))</f>
        <v/>
      </c>
      <c r="R16" s="96"/>
      <c r="S16" s="203" t="str">
        <f>IF(K16=0,"",K16)</f>
        <v/>
      </c>
      <c r="V16" s="33">
        <f t="shared" si="0"/>
        <v>0</v>
      </c>
      <c r="W16" s="34">
        <f t="shared" si="1"/>
        <v>0</v>
      </c>
      <c r="X16" s="35">
        <f t="shared" si="2"/>
        <v>0</v>
      </c>
      <c r="Y16" s="35">
        <f t="shared" si="3"/>
        <v>0</v>
      </c>
      <c r="Z16" s="36">
        <f>(W16-V16)-AA16-AA17</f>
        <v>0</v>
      </c>
      <c r="AA16" s="36">
        <f t="shared" si="4"/>
        <v>0</v>
      </c>
      <c r="AB16" s="179">
        <f>SUM(Z16:Z17)</f>
        <v>0</v>
      </c>
      <c r="AC16" s="181">
        <f>SUM(AA16:AA17)</f>
        <v>0</v>
      </c>
    </row>
    <row r="17" spans="1:29" ht="15" customHeight="1" x14ac:dyDescent="0.15">
      <c r="A17" s="221"/>
      <c r="B17" s="220"/>
      <c r="C17" s="21"/>
      <c r="D17" s="26"/>
      <c r="E17" s="44"/>
      <c r="F17" s="26"/>
      <c r="G17" s="58"/>
      <c r="H17" s="47"/>
      <c r="I17" s="48"/>
      <c r="J17" s="49"/>
      <c r="K17" s="153"/>
      <c r="M17" s="198"/>
      <c r="N17" s="199"/>
      <c r="O17" s="10" t="str">
        <f>IF(AC16=0,"","休憩時間")</f>
        <v/>
      </c>
      <c r="P17" s="32" t="str">
        <f>IF(AND(AA16=0,AA17=0),"",IF(AND(AA16&gt;0,AA17=0,H16=0,J16=0),G16&amp;":"&amp;H16&amp;"0 ～ "&amp;I16&amp;":"&amp;J16&amp;"0",IF(AND(AA16&gt;0,AA17=0,H16&gt;0,J16&gt;0),G16&amp;":"&amp;H16&amp;" ～ "&amp;I16&amp;":"&amp;J16,IF(AND(AA16&gt;0,AA17&gt;0,H16=0,J16=0,H17=0,J17=0),G16&amp;":"&amp;H16&amp;"0～"&amp;I16&amp;":"&amp;J16&amp;"0、"&amp;G17&amp;":"&amp;H17&amp;"0～"&amp;I17&amp;":"&amp;J17&amp;"0",IF(AND(AA16&gt;0,AA17&gt;0,H16&gt;0,J16&gt;0,H17&gt;0,J17&gt;0),G16&amp;":"&amp;H16&amp;"～"&amp;I16&amp;":"&amp;J16&amp;"、"&amp;G17&amp;":"&amp;H17&amp;"～"&amp;I17&amp;":"&amp;J17,IF(AND(AA16&gt;0,AA17&gt;0,H16&gt;0,J16&gt;0,H17=0,J17=0),G16&amp;":"&amp;H16&amp;"～"&amp;I16&amp;":"&amp;J16&amp;"、"&amp;G17&amp;":"&amp;H17&amp;"0～"&amp;I17&amp;":"&amp;J17&amp;"0",IF(AND(AA16&gt;0,AA17&gt;0,H16=0,J16=0,H17&gt;0,J17&gt;0),G16&amp;":"&amp;H16&amp;"0～"&amp;I16&amp;":"&amp;J16&amp;"0、"&amp;G17&amp;":"&amp;H17&amp;"～"&amp;I17&amp;":"&amp;J17)))))))</f>
        <v/>
      </c>
      <c r="Q17" s="173"/>
      <c r="R17" s="95"/>
      <c r="S17" s="178"/>
      <c r="V17" s="37">
        <f t="shared" si="0"/>
        <v>0</v>
      </c>
      <c r="W17" s="38">
        <f t="shared" si="1"/>
        <v>0</v>
      </c>
      <c r="X17" s="39">
        <f t="shared" si="2"/>
        <v>0</v>
      </c>
      <c r="Y17" s="39">
        <f t="shared" si="3"/>
        <v>0</v>
      </c>
      <c r="Z17" s="40">
        <f>(W17-V17)</f>
        <v>0</v>
      </c>
      <c r="AA17" s="40">
        <f t="shared" si="4"/>
        <v>0</v>
      </c>
      <c r="AB17" s="180"/>
      <c r="AC17" s="182"/>
    </row>
    <row r="18" spans="1:29" ht="15" customHeight="1" x14ac:dyDescent="0.15">
      <c r="A18" s="221">
        <v>5</v>
      </c>
      <c r="B18" s="220" t="s">
        <v>29</v>
      </c>
      <c r="C18" s="20"/>
      <c r="D18" s="25"/>
      <c r="E18" s="43"/>
      <c r="F18" s="56"/>
      <c r="G18" s="28"/>
      <c r="H18" s="23"/>
      <c r="I18" s="46"/>
      <c r="J18" s="29"/>
      <c r="K18" s="152"/>
      <c r="M18" s="196">
        <f>IF(A18=0,"",A18)</f>
        <v>5</v>
      </c>
      <c r="N18" s="197" t="str">
        <f>IF(B18=0,"",B18)</f>
        <v>金</v>
      </c>
      <c r="O18" s="169" t="str">
        <f>IF(AND(Z18=0,Z19=0),"時　　　分　～　　時　　　分",IF(AND(Z18&gt;0,Z19=0,D18=0,F18=0),C18&amp;"時"&amp;D18&amp;"0分 ～ "&amp;E18&amp;"時"&amp;F18&amp;"0分",IF(AND(Z18&gt;0,Z19=0,D18&gt;0,F18&gt;0),C18&amp;"時"&amp;D18&amp;"分 ～ "&amp;E18&amp;"時"&amp;F18&amp;"分",IF(AND(Z18&gt;0,Z19&gt;0,D18=0,F18=0,D19=0,F19=0),C18&amp;"時"&amp;D18&amp;"0分～"&amp;E18&amp;"時"&amp;F18&amp;"0分、"&amp;C19&amp;"時"&amp;D19&amp;"0分～"&amp;E19&amp;"時"&amp;F19&amp;"0分",IF(AND(Z18&gt;0,Z19&gt;0,D18&gt;0,F18&gt;0,D19&gt;0,F19&gt;0),C18&amp;"時"&amp;D18&amp;"分～"&amp;E18&amp;"時"&amp;F18&amp;"分、"&amp;C19&amp;"時"&amp;D19&amp;"分～"&amp;E19&amp;"時"&amp;F19&amp;"分",IF(AND(Z18&gt;0,Z19&gt;0,D18&gt;0,F18&gt;0,D19=0,F19=0),C18&amp;"時"&amp;D18&amp;"分～"&amp;E18&amp;"時"&amp;F18&amp;"分、"&amp;C19&amp;"時"&amp;D19&amp;"0分～"&amp;E19&amp;"時"&amp;F19&amp;"0分",IF(AND(Z18&gt;0,Z19&gt;0,D18=0,F18=0,D19&gt;0,F19&gt;0),C18&amp;"時"&amp;D18&amp;"0分～"&amp;E18&amp;"時"&amp;F18&amp;"0分、"&amp;C19&amp;"時"&amp;D19&amp;"分～"&amp;E19&amp;"時"&amp;F19&amp;"分")))))))</f>
        <v>時　　　分　～　　時　　　分</v>
      </c>
      <c r="P18" s="170"/>
      <c r="Q18" s="200" t="str">
        <f>IF(AB18=0,"",IF(AB18&gt;8,"入力ミス",AB18))</f>
        <v/>
      </c>
      <c r="R18" s="96"/>
      <c r="S18" s="203" t="str">
        <f>IF(K18=0,"",K18)</f>
        <v/>
      </c>
      <c r="V18" s="33">
        <f t="shared" si="0"/>
        <v>0</v>
      </c>
      <c r="W18" s="34">
        <f t="shared" si="1"/>
        <v>0</v>
      </c>
      <c r="X18" s="35">
        <f t="shared" si="2"/>
        <v>0</v>
      </c>
      <c r="Y18" s="35">
        <f t="shared" si="3"/>
        <v>0</v>
      </c>
      <c r="Z18" s="36">
        <f>(W18-V18)-AA18-AA19</f>
        <v>0</v>
      </c>
      <c r="AA18" s="36">
        <f t="shared" si="4"/>
        <v>0</v>
      </c>
      <c r="AB18" s="179">
        <f>SUM(Z18:Z19)</f>
        <v>0</v>
      </c>
      <c r="AC18" s="181">
        <f>SUM(AA18:AA19)</f>
        <v>0</v>
      </c>
    </row>
    <row r="19" spans="1:29" ht="15" customHeight="1" x14ac:dyDescent="0.15">
      <c r="A19" s="221"/>
      <c r="B19" s="220"/>
      <c r="C19" s="21"/>
      <c r="D19" s="26"/>
      <c r="E19" s="44"/>
      <c r="F19" s="26"/>
      <c r="G19" s="58"/>
      <c r="H19" s="47"/>
      <c r="I19" s="48"/>
      <c r="J19" s="49"/>
      <c r="K19" s="153"/>
      <c r="M19" s="155"/>
      <c r="N19" s="157"/>
      <c r="O19" s="10" t="str">
        <f>IF(AC18=0,"","休憩時間")</f>
        <v/>
      </c>
      <c r="P19" s="32" t="str">
        <f>IF(AND(AA18=0,AA19=0),"",IF(AND(AA18&gt;0,AA19=0,H18=0,J18=0),G18&amp;":"&amp;H18&amp;"0 ～ "&amp;I18&amp;":"&amp;J18&amp;"0",IF(AND(AA18&gt;0,AA19=0,H18&gt;0,J18&gt;0),G18&amp;":"&amp;H18&amp;" ～ "&amp;I18&amp;":"&amp;J18,IF(AND(AA18&gt;0,AA19&gt;0,H18=0,J18=0,H19=0,J19=0),G18&amp;":"&amp;H18&amp;"0～"&amp;I18&amp;":"&amp;J18&amp;"0、"&amp;G19&amp;":"&amp;H19&amp;"0～"&amp;I19&amp;":"&amp;J19&amp;"0",IF(AND(AA18&gt;0,AA19&gt;0,H18&gt;0,J18&gt;0,H19&gt;0,J19&gt;0),G18&amp;":"&amp;H18&amp;"～"&amp;I18&amp;":"&amp;J18&amp;"、"&amp;G19&amp;":"&amp;H19&amp;"～"&amp;I19&amp;":"&amp;J19,IF(AND(AA18&gt;0,AA19&gt;0,H18&gt;0,J18&gt;0,H19=0,J19=0),G18&amp;":"&amp;H18&amp;"～"&amp;I18&amp;":"&amp;J18&amp;"、"&amp;G19&amp;":"&amp;H19&amp;"0～"&amp;I19&amp;":"&amp;J19&amp;"0",IF(AND(AA18&gt;0,AA19&gt;0,H18=0,J18=0,H19&gt;0,J19&gt;0),G18&amp;":"&amp;H18&amp;"0～"&amp;I18&amp;":"&amp;J18&amp;"0、"&amp;G19&amp;":"&amp;H19&amp;"～"&amp;I19&amp;":"&amp;J19)))))))</f>
        <v/>
      </c>
      <c r="Q19" s="173"/>
      <c r="R19" s="95"/>
      <c r="S19" s="178"/>
      <c r="V19" s="37">
        <f t="shared" si="0"/>
        <v>0</v>
      </c>
      <c r="W19" s="38">
        <f t="shared" si="1"/>
        <v>0</v>
      </c>
      <c r="X19" s="39">
        <f t="shared" si="2"/>
        <v>0</v>
      </c>
      <c r="Y19" s="39">
        <f t="shared" si="3"/>
        <v>0</v>
      </c>
      <c r="Z19" s="40">
        <f>(W19-V19)</f>
        <v>0</v>
      </c>
      <c r="AA19" s="40">
        <f t="shared" si="4"/>
        <v>0</v>
      </c>
      <c r="AB19" s="180"/>
      <c r="AC19" s="182"/>
    </row>
    <row r="20" spans="1:29" ht="15" customHeight="1" x14ac:dyDescent="0.15">
      <c r="A20" s="193">
        <v>8</v>
      </c>
      <c r="B20" s="194" t="s">
        <v>30</v>
      </c>
      <c r="C20" s="20"/>
      <c r="D20" s="25"/>
      <c r="E20" s="43"/>
      <c r="F20" s="56"/>
      <c r="G20" s="28"/>
      <c r="H20" s="23"/>
      <c r="I20" s="46"/>
      <c r="J20" s="29"/>
      <c r="K20" s="152"/>
      <c r="M20" s="198">
        <f>IF(A20=0,"",A20)</f>
        <v>8</v>
      </c>
      <c r="N20" s="199" t="str">
        <f>IF(B20=0,"",B20)</f>
        <v>月</v>
      </c>
      <c r="O20" s="169" t="str">
        <f>IF(AND(Z20=0,Z21=0),"時　　　分　～　　時　　　分",IF(AND(Z20&gt;0,Z21=0,D20=0,F20=0),C20&amp;"時"&amp;D20&amp;"0分 ～ "&amp;E20&amp;"時"&amp;F20&amp;"0分",IF(AND(Z20&gt;0,Z21=0,D20&gt;0,F20&gt;0),C20&amp;"時"&amp;D20&amp;"分 ～ "&amp;E20&amp;"時"&amp;F20&amp;"分",IF(AND(Z20&gt;0,Z21&gt;0,D20=0,F20=0,D21=0,F21=0),C20&amp;"時"&amp;D20&amp;"0分～"&amp;E20&amp;"時"&amp;F20&amp;"0分、"&amp;C21&amp;"時"&amp;D21&amp;"0分～"&amp;E21&amp;"時"&amp;F21&amp;"0分",IF(AND(Z20&gt;0,Z21&gt;0,D20&gt;0,F20&gt;0,D21&gt;0,F21&gt;0),C20&amp;"時"&amp;D20&amp;"分～"&amp;E20&amp;"時"&amp;F20&amp;"分、"&amp;C21&amp;"時"&amp;D21&amp;"分～"&amp;E21&amp;"時"&amp;F21&amp;"分",IF(AND(Z20&gt;0,Z21&gt;0,D20&gt;0,F20&gt;0,D21=0,F21=0),C20&amp;"時"&amp;D20&amp;"分～"&amp;E20&amp;"時"&amp;F20&amp;"分、"&amp;C21&amp;"時"&amp;D21&amp;"0分～"&amp;E21&amp;"時"&amp;F21&amp;"0分",IF(AND(Z20&gt;0,Z21&gt;0,D20=0,F20=0,D21&gt;0,F21&gt;0),C20&amp;"時"&amp;D20&amp;"0分～"&amp;E20&amp;"時"&amp;F20&amp;"0分、"&amp;C21&amp;"時"&amp;D21&amp;"分～"&amp;E21&amp;"時"&amp;F21&amp;"分")))))))</f>
        <v>時　　　分　～　　時　　　分</v>
      </c>
      <c r="P20" s="170"/>
      <c r="Q20" s="200" t="str">
        <f>IF(AB20=0,"",IF(AB20&gt;8,"入力ミス",AB20))</f>
        <v/>
      </c>
      <c r="R20" s="96"/>
      <c r="S20" s="203" t="str">
        <f>IF(K20=0,"",K20)</f>
        <v/>
      </c>
      <c r="V20" s="33">
        <f t="shared" si="0"/>
        <v>0</v>
      </c>
      <c r="W20" s="34">
        <f t="shared" si="1"/>
        <v>0</v>
      </c>
      <c r="X20" s="35">
        <f t="shared" si="2"/>
        <v>0</v>
      </c>
      <c r="Y20" s="35">
        <f t="shared" si="3"/>
        <v>0</v>
      </c>
      <c r="Z20" s="36">
        <f>(W20-V20)-AA20-AA21</f>
        <v>0</v>
      </c>
      <c r="AA20" s="36">
        <f t="shared" si="4"/>
        <v>0</v>
      </c>
      <c r="AB20" s="179">
        <f>SUM(Z20:Z21)</f>
        <v>0</v>
      </c>
      <c r="AC20" s="181">
        <f>SUM(AA20:AA21)</f>
        <v>0</v>
      </c>
    </row>
    <row r="21" spans="1:29" ht="15" customHeight="1" x14ac:dyDescent="0.15">
      <c r="A21" s="147"/>
      <c r="B21" s="195"/>
      <c r="C21" s="21"/>
      <c r="D21" s="26"/>
      <c r="E21" s="44"/>
      <c r="F21" s="26"/>
      <c r="G21" s="58"/>
      <c r="H21" s="47"/>
      <c r="I21" s="48"/>
      <c r="J21" s="49"/>
      <c r="K21" s="153"/>
      <c r="M21" s="198"/>
      <c r="N21" s="199"/>
      <c r="O21" s="10" t="str">
        <f>IF(AC20=0,"","休憩時間")</f>
        <v/>
      </c>
      <c r="P21" s="32" t="str">
        <f>IF(AND(AA20=0,AA21=0),"",IF(AND(AA20&gt;0,AA21=0,H20=0,J20=0),G20&amp;":"&amp;H20&amp;"0 ～ "&amp;I20&amp;":"&amp;J20&amp;"0",IF(AND(AA20&gt;0,AA21=0,H20&gt;0,J20&gt;0),G20&amp;":"&amp;H20&amp;" ～ "&amp;I20&amp;":"&amp;J20,IF(AND(AA20&gt;0,AA21&gt;0,H20=0,J20=0,H21=0,J21=0),G20&amp;":"&amp;H20&amp;"0～"&amp;I20&amp;":"&amp;J20&amp;"0、"&amp;G21&amp;":"&amp;H21&amp;"0～"&amp;I21&amp;":"&amp;J21&amp;"0",IF(AND(AA20&gt;0,AA21&gt;0,H20&gt;0,J20&gt;0,H21&gt;0,J21&gt;0),G20&amp;":"&amp;H20&amp;"～"&amp;I20&amp;":"&amp;J20&amp;"、"&amp;G21&amp;":"&amp;H21&amp;"～"&amp;I21&amp;":"&amp;J21,IF(AND(AA20&gt;0,AA21&gt;0,H20&gt;0,J20&gt;0,H21=0,J21=0),G20&amp;":"&amp;H20&amp;"～"&amp;I20&amp;":"&amp;J20&amp;"、"&amp;G21&amp;":"&amp;H21&amp;"0～"&amp;I21&amp;":"&amp;J21&amp;"0",IF(AND(AA20&gt;0,AA21&gt;0,H20=0,J20=0,H21&gt;0,J21&gt;0),G20&amp;":"&amp;H20&amp;"0～"&amp;I20&amp;":"&amp;J20&amp;"0、"&amp;G21&amp;":"&amp;H21&amp;"～"&amp;I21&amp;":"&amp;J21)))))))</f>
        <v/>
      </c>
      <c r="Q21" s="173"/>
      <c r="R21" s="95"/>
      <c r="S21" s="178"/>
      <c r="V21" s="37">
        <f t="shared" si="0"/>
        <v>0</v>
      </c>
      <c r="W21" s="38">
        <f t="shared" si="1"/>
        <v>0</v>
      </c>
      <c r="X21" s="39">
        <f t="shared" si="2"/>
        <v>0</v>
      </c>
      <c r="Y21" s="39">
        <f t="shared" si="3"/>
        <v>0</v>
      </c>
      <c r="Z21" s="40">
        <f>(W21-V21)</f>
        <v>0</v>
      </c>
      <c r="AA21" s="40">
        <f t="shared" si="4"/>
        <v>0</v>
      </c>
      <c r="AB21" s="180"/>
      <c r="AC21" s="182"/>
    </row>
    <row r="22" spans="1:29" ht="15" customHeight="1" x14ac:dyDescent="0.15">
      <c r="A22" s="193">
        <v>9</v>
      </c>
      <c r="B22" s="194" t="s">
        <v>32</v>
      </c>
      <c r="C22" s="20"/>
      <c r="D22" s="25"/>
      <c r="E22" s="43"/>
      <c r="F22" s="56"/>
      <c r="G22" s="28"/>
      <c r="H22" s="23"/>
      <c r="I22" s="46"/>
      <c r="J22" s="29"/>
      <c r="K22" s="152"/>
      <c r="M22" s="196">
        <f>IF(A22=0,"",A22)</f>
        <v>9</v>
      </c>
      <c r="N22" s="197" t="str">
        <f>IF(B22=0,"",B22)</f>
        <v>火</v>
      </c>
      <c r="O22" s="169" t="str">
        <f>IF(AND(Z22=0,Z23=0),"時　　　分　～　　時　　　分",IF(AND(Z22&gt;0,Z23=0,D22=0,F22=0),C22&amp;"時"&amp;D22&amp;"0分 ～ "&amp;E22&amp;"時"&amp;F22&amp;"0分",IF(AND(Z22&gt;0,Z23=0,D22&gt;0,F22&gt;0),C22&amp;"時"&amp;D22&amp;"分 ～ "&amp;E22&amp;"時"&amp;F22&amp;"分",IF(AND(Z22&gt;0,Z23&gt;0,D22=0,F22=0,D23=0,F23=0),C22&amp;"時"&amp;D22&amp;"0分～"&amp;E22&amp;"時"&amp;F22&amp;"0分、"&amp;C23&amp;"時"&amp;D23&amp;"0分～"&amp;E23&amp;"時"&amp;F23&amp;"0分",IF(AND(Z22&gt;0,Z23&gt;0,D22&gt;0,F22&gt;0,D23&gt;0,F23&gt;0),C22&amp;"時"&amp;D22&amp;"分～"&amp;E22&amp;"時"&amp;F22&amp;"分、"&amp;C23&amp;"時"&amp;D23&amp;"分～"&amp;E23&amp;"時"&amp;F23&amp;"分",IF(AND(Z22&gt;0,Z23&gt;0,D22&gt;0,F22&gt;0,D23=0,F23=0),C22&amp;"時"&amp;D22&amp;"分～"&amp;E22&amp;"時"&amp;F22&amp;"分、"&amp;C23&amp;"時"&amp;D23&amp;"0分～"&amp;E23&amp;"時"&amp;F23&amp;"0分",IF(AND(Z22&gt;0,Z23&gt;0,D22=0,F22=0,D23&gt;0,F23&gt;0),C22&amp;"時"&amp;D22&amp;"0分～"&amp;E22&amp;"時"&amp;F22&amp;"0分、"&amp;C23&amp;"時"&amp;D23&amp;"分～"&amp;E23&amp;"時"&amp;F23&amp;"分")))))))</f>
        <v>時　　　分　～　　時　　　分</v>
      </c>
      <c r="P22" s="170"/>
      <c r="Q22" s="200" t="str">
        <f>IF(AB22=0,"",IF(AB22&gt;8,"入力ミス",AB22))</f>
        <v/>
      </c>
      <c r="R22" s="96"/>
      <c r="S22" s="203" t="str">
        <f>IF(K22=0,"",K22)</f>
        <v/>
      </c>
      <c r="V22" s="33">
        <f t="shared" si="0"/>
        <v>0</v>
      </c>
      <c r="W22" s="34">
        <f t="shared" si="1"/>
        <v>0</v>
      </c>
      <c r="X22" s="35">
        <f t="shared" si="2"/>
        <v>0</v>
      </c>
      <c r="Y22" s="35">
        <f t="shared" si="3"/>
        <v>0</v>
      </c>
      <c r="Z22" s="36">
        <f>(W22-V22)-AA22-AA23</f>
        <v>0</v>
      </c>
      <c r="AA22" s="36">
        <f t="shared" si="4"/>
        <v>0</v>
      </c>
      <c r="AB22" s="179">
        <f>SUM(Z22:Z23)</f>
        <v>0</v>
      </c>
      <c r="AC22" s="181">
        <f>SUM(AA22:AA23)</f>
        <v>0</v>
      </c>
    </row>
    <row r="23" spans="1:29" ht="15" customHeight="1" x14ac:dyDescent="0.15">
      <c r="A23" s="147"/>
      <c r="B23" s="195"/>
      <c r="C23" s="21"/>
      <c r="D23" s="26"/>
      <c r="E23" s="44"/>
      <c r="F23" s="26"/>
      <c r="G23" s="58"/>
      <c r="H23" s="47"/>
      <c r="I23" s="48"/>
      <c r="J23" s="49"/>
      <c r="K23" s="153"/>
      <c r="M23" s="155"/>
      <c r="N23" s="157"/>
      <c r="O23" s="10" t="str">
        <f>IF(AC22=0,"","休憩時間")</f>
        <v/>
      </c>
      <c r="P23" s="9" t="str">
        <f>IF(AND(AA22=0,AA23=0),"",IF(AND(AA22&gt;0,AA23=0,H22=0,J22=0),G22&amp;":"&amp;H22&amp;"0 ～ "&amp;I22&amp;":"&amp;J22&amp;"0",IF(AND(AA22&gt;0,AA23=0,H22&gt;0,J22&gt;0),G22&amp;":"&amp;H22&amp;" ～ "&amp;I22&amp;":"&amp;J22,IF(AND(AA22&gt;0,AA23&gt;0,H22=0,J22=0,H23=0,J23=0),G22&amp;":"&amp;H22&amp;"0～"&amp;I22&amp;":"&amp;J22&amp;"0、"&amp;G23&amp;":"&amp;H23&amp;"0～"&amp;I23&amp;":"&amp;J23&amp;"0",IF(AND(AA22&gt;0,AA23&gt;0,H22&gt;0,J22&gt;0,H23&gt;0,J23&gt;0),G22&amp;":"&amp;H22&amp;"～"&amp;I22&amp;":"&amp;J22&amp;"、"&amp;G23&amp;":"&amp;H23&amp;"～"&amp;I23&amp;":"&amp;J23,IF(AND(AA22&gt;0,AA23&gt;0,H22&gt;0,J22&gt;0,H23=0,J23=0),G22&amp;":"&amp;H22&amp;"～"&amp;I22&amp;":"&amp;J22&amp;"、"&amp;G23&amp;":"&amp;H23&amp;"0～"&amp;I23&amp;":"&amp;J23&amp;"0",IF(AND(AA22&gt;0,AA23&gt;0,H22=0,J22=0,H23&gt;0,J23&gt;0),G22&amp;":"&amp;H22&amp;"0～"&amp;I22&amp;":"&amp;J22&amp;"0、"&amp;G23&amp;":"&amp;H23&amp;"～"&amp;I23&amp;":"&amp;J23)))))))</f>
        <v/>
      </c>
      <c r="Q23" s="173"/>
      <c r="R23" s="95"/>
      <c r="S23" s="178"/>
      <c r="V23" s="37">
        <f t="shared" si="0"/>
        <v>0</v>
      </c>
      <c r="W23" s="38">
        <f t="shared" si="1"/>
        <v>0</v>
      </c>
      <c r="X23" s="39">
        <f t="shared" si="2"/>
        <v>0</v>
      </c>
      <c r="Y23" s="39">
        <f t="shared" si="3"/>
        <v>0</v>
      </c>
      <c r="Z23" s="40">
        <f>(W23-V23)</f>
        <v>0</v>
      </c>
      <c r="AA23" s="40">
        <f t="shared" si="4"/>
        <v>0</v>
      </c>
      <c r="AB23" s="180"/>
      <c r="AC23" s="182"/>
    </row>
    <row r="24" spans="1:29" ht="15" customHeight="1" x14ac:dyDescent="0.15">
      <c r="A24" s="193">
        <v>10</v>
      </c>
      <c r="B24" s="194" t="s">
        <v>15</v>
      </c>
      <c r="C24" s="20"/>
      <c r="D24" s="25"/>
      <c r="E24" s="43"/>
      <c r="F24" s="56"/>
      <c r="G24" s="28"/>
      <c r="H24" s="23"/>
      <c r="I24" s="46"/>
      <c r="J24" s="29"/>
      <c r="K24" s="152"/>
      <c r="M24" s="198">
        <f>IF(A24=0,"",A24)</f>
        <v>10</v>
      </c>
      <c r="N24" s="199" t="str">
        <f>IF(B24=0,"",B24)</f>
        <v>水</v>
      </c>
      <c r="O24" s="169" t="str">
        <f>IF(AND(Z24=0,Z25=0),"時　　　分　～　　時　　　分",IF(AND(Z24&gt;0,Z25=0,D24=0,F24=0),C24&amp;"時"&amp;D24&amp;"0分 ～ "&amp;E24&amp;"時"&amp;F24&amp;"0分",IF(AND(Z24&gt;0,Z25=0,D24&gt;0,F24&gt;0),C24&amp;"時"&amp;D24&amp;"分 ～ "&amp;E24&amp;"時"&amp;F24&amp;"分",IF(AND(Z24&gt;0,Z25&gt;0,D24=0,F24=0,D25=0,F25=0),C24&amp;"時"&amp;D24&amp;"0分～"&amp;E24&amp;"時"&amp;F24&amp;"0分、"&amp;C25&amp;"時"&amp;D25&amp;"0分～"&amp;E25&amp;"時"&amp;F25&amp;"0分",IF(AND(Z24&gt;0,Z25&gt;0,D24&gt;0,F24&gt;0,D25&gt;0,F25&gt;0),C24&amp;"時"&amp;D24&amp;"分～"&amp;E24&amp;"時"&amp;F24&amp;"分、"&amp;C25&amp;"時"&amp;D25&amp;"分～"&amp;E25&amp;"時"&amp;F25&amp;"分",IF(AND(Z24&gt;0,Z25&gt;0,D24&gt;0,F24&gt;0,D25=0,F25=0),C24&amp;"時"&amp;D24&amp;"分～"&amp;E24&amp;"時"&amp;F24&amp;"分、"&amp;C25&amp;"時"&amp;D25&amp;"0分～"&amp;E25&amp;"時"&amp;F25&amp;"0分",IF(AND(Z24&gt;0,Z25&gt;0,D24=0,F24=0,D25&gt;0,F25&gt;0),C24&amp;"時"&amp;D24&amp;"0分～"&amp;E24&amp;"時"&amp;F24&amp;"0分、"&amp;C25&amp;"時"&amp;D25&amp;"分～"&amp;E25&amp;"時"&amp;F25&amp;"分")))))))</f>
        <v>時　　　分　～　　時　　　分</v>
      </c>
      <c r="P24" s="170"/>
      <c r="Q24" s="200" t="str">
        <f>IF(AB24=0,"",IF(AB24&gt;8,"入力ミス",AB24))</f>
        <v/>
      </c>
      <c r="R24" s="96"/>
      <c r="S24" s="203" t="str">
        <f>IF(K24=0,"",K24)</f>
        <v/>
      </c>
      <c r="V24" s="33">
        <f t="shared" si="0"/>
        <v>0</v>
      </c>
      <c r="W24" s="34">
        <f t="shared" si="1"/>
        <v>0</v>
      </c>
      <c r="X24" s="35">
        <f t="shared" si="2"/>
        <v>0</v>
      </c>
      <c r="Y24" s="35">
        <f t="shared" si="3"/>
        <v>0</v>
      </c>
      <c r="Z24" s="36">
        <f>(W24-V24)-AA24-AA25</f>
        <v>0</v>
      </c>
      <c r="AA24" s="36">
        <f t="shared" si="4"/>
        <v>0</v>
      </c>
      <c r="AB24" s="179">
        <f>SUM(Z24:Z25)</f>
        <v>0</v>
      </c>
      <c r="AC24" s="181">
        <f>SUM(AA24:AA25)</f>
        <v>0</v>
      </c>
    </row>
    <row r="25" spans="1:29" ht="15" customHeight="1" x14ac:dyDescent="0.15">
      <c r="A25" s="147"/>
      <c r="B25" s="195"/>
      <c r="C25" s="21"/>
      <c r="D25" s="26"/>
      <c r="E25" s="44"/>
      <c r="F25" s="26"/>
      <c r="G25" s="58"/>
      <c r="H25" s="47"/>
      <c r="I25" s="48"/>
      <c r="J25" s="49"/>
      <c r="K25" s="153"/>
      <c r="M25" s="198"/>
      <c r="N25" s="199"/>
      <c r="O25" s="10" t="str">
        <f>IF(AC24=0,"","休憩時間")</f>
        <v/>
      </c>
      <c r="P25" s="32" t="str">
        <f>IF(AND(AA24=0,AA25=0),"",IF(AND(AA24&gt;0,AA25=0,H24=0,J24=0),G24&amp;":"&amp;H24&amp;"0 ～ "&amp;I24&amp;":"&amp;J24&amp;"0",IF(AND(AA24&gt;0,AA25=0,H24&gt;0,J24&gt;0),G24&amp;":"&amp;H24&amp;" ～ "&amp;I24&amp;":"&amp;J24,IF(AND(AA24&gt;0,AA25&gt;0,H24=0,J24=0,H25=0,J25=0),G24&amp;":"&amp;H24&amp;"0～"&amp;I24&amp;":"&amp;J24&amp;"0、"&amp;G25&amp;":"&amp;H25&amp;"0～"&amp;I25&amp;":"&amp;J25&amp;"0",IF(AND(AA24&gt;0,AA25&gt;0,H24&gt;0,J24&gt;0,H25&gt;0,J25&gt;0),G24&amp;":"&amp;H24&amp;"～"&amp;I24&amp;":"&amp;J24&amp;"、"&amp;G25&amp;":"&amp;H25&amp;"～"&amp;I25&amp;":"&amp;J25,IF(AND(AA24&gt;0,AA25&gt;0,H24&gt;0,J24&gt;0,H25=0,J25=0),G24&amp;":"&amp;H24&amp;"～"&amp;I24&amp;":"&amp;J24&amp;"、"&amp;G25&amp;":"&amp;H25&amp;"0～"&amp;I25&amp;":"&amp;J25&amp;"0",IF(AND(AA24&gt;0,AA25&gt;0,H24=0,J24=0,H25&gt;0,J25&gt;0),G24&amp;":"&amp;H24&amp;"0～"&amp;I24&amp;":"&amp;J24&amp;"0、"&amp;G25&amp;":"&amp;H25&amp;"～"&amp;I25&amp;":"&amp;J25)))))))</f>
        <v/>
      </c>
      <c r="Q25" s="173"/>
      <c r="R25" s="95"/>
      <c r="S25" s="178"/>
      <c r="V25" s="37">
        <f t="shared" si="0"/>
        <v>0</v>
      </c>
      <c r="W25" s="38">
        <f t="shared" si="1"/>
        <v>0</v>
      </c>
      <c r="X25" s="39">
        <f t="shared" si="2"/>
        <v>0</v>
      </c>
      <c r="Y25" s="39">
        <f t="shared" si="3"/>
        <v>0</v>
      </c>
      <c r="Z25" s="40">
        <f>(W25-V25)</f>
        <v>0</v>
      </c>
      <c r="AA25" s="40">
        <f t="shared" si="4"/>
        <v>0</v>
      </c>
      <c r="AB25" s="180"/>
      <c r="AC25" s="182"/>
    </row>
    <row r="26" spans="1:29" ht="15" customHeight="1" x14ac:dyDescent="0.15">
      <c r="A26" s="193">
        <v>11</v>
      </c>
      <c r="B26" s="194" t="s">
        <v>31</v>
      </c>
      <c r="C26" s="20"/>
      <c r="D26" s="25"/>
      <c r="E26" s="43"/>
      <c r="F26" s="56"/>
      <c r="G26" s="28"/>
      <c r="H26" s="23"/>
      <c r="I26" s="46"/>
      <c r="J26" s="29"/>
      <c r="K26" s="152"/>
      <c r="M26" s="196">
        <f>IF(A26=0,"",A26)</f>
        <v>11</v>
      </c>
      <c r="N26" s="197" t="str">
        <f>IF(B26=0,"",B26)</f>
        <v>木</v>
      </c>
      <c r="O26" s="169" t="str">
        <f>IF(AND(Z26=0,Z27=0),"時　　　分　～　　時　　　分",IF(AND(Z26&gt;0,Z27=0,D26=0,F26=0),C26&amp;"時"&amp;D26&amp;"0分 ～ "&amp;E26&amp;"時"&amp;F26&amp;"0分",IF(AND(Z26&gt;0,Z27=0,D26&gt;0,F26&gt;0),C26&amp;"時"&amp;D26&amp;"分 ～ "&amp;E26&amp;"時"&amp;F26&amp;"分",IF(AND(Z26&gt;0,Z27&gt;0,D26=0,F26=0,D27=0,F27=0),C26&amp;"時"&amp;D26&amp;"0分～"&amp;E26&amp;"時"&amp;F26&amp;"0分、"&amp;C27&amp;"時"&amp;D27&amp;"0分～"&amp;E27&amp;"時"&amp;F27&amp;"0分",IF(AND(Z26&gt;0,Z27&gt;0,D26&gt;0,F26&gt;0,D27&gt;0,F27&gt;0),C26&amp;"時"&amp;D26&amp;"分～"&amp;E26&amp;"時"&amp;F26&amp;"分、"&amp;C27&amp;"時"&amp;D27&amp;"分～"&amp;E27&amp;"時"&amp;F27&amp;"分",IF(AND(Z26&gt;0,Z27&gt;0,D26&gt;0,F26&gt;0,D27=0,F27=0),C26&amp;"時"&amp;D26&amp;"分～"&amp;E26&amp;"時"&amp;F26&amp;"分、"&amp;C27&amp;"時"&amp;D27&amp;"0分～"&amp;E27&amp;"時"&amp;F27&amp;"0分",IF(AND(Z26&gt;0,Z27&gt;0,D26=0,F26=0,D27&gt;0,F27&gt;0),C26&amp;"時"&amp;D26&amp;"0分～"&amp;E26&amp;"時"&amp;F26&amp;"0分、"&amp;C27&amp;"時"&amp;D27&amp;"分～"&amp;E27&amp;"時"&amp;F27&amp;"分")))))))</f>
        <v>時　　　分　～　　時　　　分</v>
      </c>
      <c r="P26" s="170"/>
      <c r="Q26" s="200" t="str">
        <f>IF(AB26=0,"",IF(AB26&gt;8,"入力ミス",AB26))</f>
        <v/>
      </c>
      <c r="R26" s="96"/>
      <c r="S26" s="203" t="str">
        <f>IF(K26=0,"",K26)</f>
        <v/>
      </c>
      <c r="V26" s="33">
        <f t="shared" si="0"/>
        <v>0</v>
      </c>
      <c r="W26" s="34">
        <f t="shared" si="1"/>
        <v>0</v>
      </c>
      <c r="X26" s="35">
        <f t="shared" si="2"/>
        <v>0</v>
      </c>
      <c r="Y26" s="35">
        <f t="shared" si="3"/>
        <v>0</v>
      </c>
      <c r="Z26" s="36">
        <f>(W26-V26)-AA26-AA27</f>
        <v>0</v>
      </c>
      <c r="AA26" s="36">
        <f t="shared" si="4"/>
        <v>0</v>
      </c>
      <c r="AB26" s="179">
        <f>SUM(Z26:Z27)</f>
        <v>0</v>
      </c>
      <c r="AC26" s="181">
        <f>SUM(AA26:AA27)</f>
        <v>0</v>
      </c>
    </row>
    <row r="27" spans="1:29" ht="15" customHeight="1" x14ac:dyDescent="0.15">
      <c r="A27" s="147"/>
      <c r="B27" s="195"/>
      <c r="C27" s="21"/>
      <c r="D27" s="26"/>
      <c r="E27" s="44"/>
      <c r="F27" s="26"/>
      <c r="G27" s="58"/>
      <c r="H27" s="47"/>
      <c r="I27" s="48"/>
      <c r="J27" s="49"/>
      <c r="K27" s="153"/>
      <c r="M27" s="155"/>
      <c r="N27" s="157"/>
      <c r="O27" s="10" t="str">
        <f>IF(AC26=0,"","休憩時間")</f>
        <v/>
      </c>
      <c r="P27" s="32" t="str">
        <f>IF(AND(AA26=0,AA27=0),"",IF(AND(AA26&gt;0,AA27=0,H26=0,J26=0),G26&amp;":"&amp;H26&amp;"0 ～ "&amp;I26&amp;":"&amp;J26&amp;"0",IF(AND(AA26&gt;0,AA27=0,H26&gt;0,J26&gt;0),G26&amp;":"&amp;H26&amp;" ～ "&amp;I26&amp;":"&amp;J26,IF(AND(AA26&gt;0,AA27&gt;0,H26=0,J26=0,H27=0,J27=0),G26&amp;":"&amp;H26&amp;"0～"&amp;I26&amp;":"&amp;J26&amp;"0、"&amp;G27&amp;":"&amp;H27&amp;"0～"&amp;I27&amp;":"&amp;J27&amp;"0",IF(AND(AA26&gt;0,AA27&gt;0,H26&gt;0,J26&gt;0,H27&gt;0,J27&gt;0),G26&amp;":"&amp;H26&amp;"～"&amp;I26&amp;":"&amp;J26&amp;"、"&amp;G27&amp;":"&amp;H27&amp;"～"&amp;I27&amp;":"&amp;J27,IF(AND(AA26&gt;0,AA27&gt;0,H26&gt;0,J26&gt;0,H27=0,J27=0),G26&amp;":"&amp;H26&amp;"～"&amp;I26&amp;":"&amp;J26&amp;"、"&amp;G27&amp;":"&amp;H27&amp;"0～"&amp;I27&amp;":"&amp;J27&amp;"0",IF(AND(AA26&gt;0,AA27&gt;0,H26=0,J26=0,H27&gt;0,J27&gt;0),G26&amp;":"&amp;H26&amp;"0～"&amp;I26&amp;":"&amp;J26&amp;"0、"&amp;G27&amp;":"&amp;H27&amp;"～"&amp;I27&amp;":"&amp;J27)))))))</f>
        <v/>
      </c>
      <c r="Q27" s="173"/>
      <c r="R27" s="95"/>
      <c r="S27" s="178"/>
      <c r="V27" s="37">
        <f t="shared" si="0"/>
        <v>0</v>
      </c>
      <c r="W27" s="38">
        <f t="shared" si="1"/>
        <v>0</v>
      </c>
      <c r="X27" s="39">
        <f t="shared" si="2"/>
        <v>0</v>
      </c>
      <c r="Y27" s="39">
        <f t="shared" si="3"/>
        <v>0</v>
      </c>
      <c r="Z27" s="40">
        <f>(W27-V27)</f>
        <v>0</v>
      </c>
      <c r="AA27" s="40">
        <f t="shared" si="4"/>
        <v>0</v>
      </c>
      <c r="AB27" s="180"/>
      <c r="AC27" s="182"/>
    </row>
    <row r="28" spans="1:29" ht="15" customHeight="1" x14ac:dyDescent="0.15">
      <c r="A28" s="193">
        <v>12</v>
      </c>
      <c r="B28" s="194" t="s">
        <v>3</v>
      </c>
      <c r="C28" s="20"/>
      <c r="D28" s="25"/>
      <c r="E28" s="43"/>
      <c r="F28" s="56"/>
      <c r="G28" s="28"/>
      <c r="H28" s="23"/>
      <c r="I28" s="46"/>
      <c r="J28" s="29"/>
      <c r="K28" s="152"/>
      <c r="M28" s="196">
        <f>IF(A28=0,"",A28)</f>
        <v>12</v>
      </c>
      <c r="N28" s="197" t="str">
        <f>IF(B28=0,"",B28)</f>
        <v>金</v>
      </c>
      <c r="O28" s="169" t="str">
        <f>IF(AND(Z28=0,Z29=0),"時　　　分　～　　時　　　分",IF(AND(Z28&gt;0,Z29=0,D28=0,F28=0),C28&amp;"時"&amp;D28&amp;"0分 ～ "&amp;E28&amp;"時"&amp;F28&amp;"0分",IF(AND(Z28&gt;0,Z29=0,D28&gt;0,F28&gt;0),C28&amp;"時"&amp;D28&amp;"分 ～ "&amp;E28&amp;"時"&amp;F28&amp;"分",IF(AND(Z28&gt;0,Z29&gt;0,D28=0,F28=0,D29=0,F29=0),C28&amp;"時"&amp;D28&amp;"0分～"&amp;E28&amp;"時"&amp;F28&amp;"0分、"&amp;C29&amp;"時"&amp;D29&amp;"0分～"&amp;E29&amp;"時"&amp;F29&amp;"0分",IF(AND(Z28&gt;0,Z29&gt;0,D28&gt;0,F28&gt;0,D29&gt;0,F29&gt;0),C28&amp;"時"&amp;D28&amp;"分～"&amp;E28&amp;"時"&amp;F28&amp;"分、"&amp;C29&amp;"時"&amp;D29&amp;"分～"&amp;E29&amp;"時"&amp;F29&amp;"分",IF(AND(Z28&gt;0,Z29&gt;0,D28&gt;0,F28&gt;0,D29=0,F29=0),C28&amp;"時"&amp;D28&amp;"分～"&amp;E28&amp;"時"&amp;F28&amp;"分、"&amp;C29&amp;"時"&amp;D29&amp;"0分～"&amp;E29&amp;"時"&amp;F29&amp;"0分",IF(AND(Z28&gt;0,Z29&gt;0,D28=0,F28=0,D29&gt;0,F29&gt;0),C28&amp;"時"&amp;D28&amp;"0分～"&amp;E28&amp;"時"&amp;F28&amp;"0分、"&amp;C29&amp;"時"&amp;D29&amp;"分～"&amp;E29&amp;"時"&amp;F29&amp;"分")))))))</f>
        <v>時　　　分　～　　時　　　分</v>
      </c>
      <c r="P28" s="170"/>
      <c r="Q28" s="200" t="str">
        <f>IF(AB28=0,"",IF(AB28&gt;8,"入力ミス",AB28))</f>
        <v/>
      </c>
      <c r="R28" s="96"/>
      <c r="S28" s="203" t="str">
        <f>IF(K28=0,"",K28)</f>
        <v/>
      </c>
      <c r="V28" s="33">
        <f t="shared" si="0"/>
        <v>0</v>
      </c>
      <c r="W28" s="34">
        <f t="shared" si="1"/>
        <v>0</v>
      </c>
      <c r="X28" s="35">
        <f t="shared" si="2"/>
        <v>0</v>
      </c>
      <c r="Y28" s="35">
        <f t="shared" si="3"/>
        <v>0</v>
      </c>
      <c r="Z28" s="36">
        <f>(W28-V28)-AA28-AA29</f>
        <v>0</v>
      </c>
      <c r="AA28" s="36">
        <f t="shared" si="4"/>
        <v>0</v>
      </c>
      <c r="AB28" s="179">
        <f>SUM(Z28:Z29)</f>
        <v>0</v>
      </c>
      <c r="AC28" s="181">
        <f>SUM(AA28:AA29)</f>
        <v>0</v>
      </c>
    </row>
    <row r="29" spans="1:29" ht="15" customHeight="1" x14ac:dyDescent="0.15">
      <c r="A29" s="147"/>
      <c r="B29" s="195"/>
      <c r="C29" s="21"/>
      <c r="D29" s="26"/>
      <c r="E29" s="44"/>
      <c r="F29" s="26"/>
      <c r="G29" s="58"/>
      <c r="H29" s="47"/>
      <c r="I29" s="48"/>
      <c r="J29" s="49"/>
      <c r="K29" s="153"/>
      <c r="M29" s="155"/>
      <c r="N29" s="157"/>
      <c r="O29" s="10" t="str">
        <f>IF(AC28=0,"","休憩時間")</f>
        <v/>
      </c>
      <c r="P29" s="32" t="str">
        <f>IF(AND(AA28=0,AA29=0),"",IF(AND(AA28&gt;0,AA29=0,H28=0,J28=0),G28&amp;":"&amp;H28&amp;"0 ～ "&amp;I28&amp;":"&amp;J28&amp;"0",IF(AND(AA28&gt;0,AA29=0,H28&gt;0,J28&gt;0),G28&amp;":"&amp;H28&amp;" ～ "&amp;I28&amp;":"&amp;J28,IF(AND(AA28&gt;0,AA29&gt;0,H28=0,J28=0,H29=0,J29=0),G28&amp;":"&amp;H28&amp;"0～"&amp;I28&amp;":"&amp;J28&amp;"0、"&amp;G29&amp;":"&amp;H29&amp;"0～"&amp;I29&amp;":"&amp;J29&amp;"0",IF(AND(AA28&gt;0,AA29&gt;0,H28&gt;0,J28&gt;0,H29&gt;0,J29&gt;0),G28&amp;":"&amp;H28&amp;"～"&amp;I28&amp;":"&amp;J28&amp;"、"&amp;G29&amp;":"&amp;H29&amp;"～"&amp;I29&amp;":"&amp;J29,IF(AND(AA28&gt;0,AA29&gt;0,H28&gt;0,J28&gt;0,H29=0,J29=0),G28&amp;":"&amp;H28&amp;"～"&amp;I28&amp;":"&amp;J28&amp;"、"&amp;G29&amp;":"&amp;H29&amp;"0～"&amp;I29&amp;":"&amp;J29&amp;"0",IF(AND(AA28&gt;0,AA29&gt;0,H28=0,J28=0,H29&gt;0,J29&gt;0),G28&amp;":"&amp;H28&amp;"0～"&amp;I28&amp;":"&amp;J28&amp;"0、"&amp;G29&amp;":"&amp;H29&amp;"～"&amp;I29&amp;":"&amp;J29)))))))</f>
        <v/>
      </c>
      <c r="Q29" s="173"/>
      <c r="R29" s="95"/>
      <c r="S29" s="178"/>
      <c r="V29" s="37">
        <f t="shared" si="0"/>
        <v>0</v>
      </c>
      <c r="W29" s="38">
        <f t="shared" si="1"/>
        <v>0</v>
      </c>
      <c r="X29" s="39">
        <f t="shared" si="2"/>
        <v>0</v>
      </c>
      <c r="Y29" s="39">
        <f t="shared" si="3"/>
        <v>0</v>
      </c>
      <c r="Z29" s="40">
        <f>(W29-V29)</f>
        <v>0</v>
      </c>
      <c r="AA29" s="40">
        <f t="shared" si="4"/>
        <v>0</v>
      </c>
      <c r="AB29" s="180"/>
      <c r="AC29" s="182"/>
    </row>
    <row r="30" spans="1:29" ht="15" customHeight="1" x14ac:dyDescent="0.15">
      <c r="A30" s="193">
        <v>16</v>
      </c>
      <c r="B30" s="194" t="s">
        <v>32</v>
      </c>
      <c r="C30" s="20"/>
      <c r="D30" s="25"/>
      <c r="E30" s="43"/>
      <c r="F30" s="56"/>
      <c r="G30" s="28"/>
      <c r="H30" s="23"/>
      <c r="I30" s="46"/>
      <c r="J30" s="29"/>
      <c r="K30" s="152"/>
      <c r="M30" s="196">
        <f>IF(A30=0,"",A30)</f>
        <v>16</v>
      </c>
      <c r="N30" s="197" t="str">
        <f>IF(B30=0,"",B30)</f>
        <v>火</v>
      </c>
      <c r="O30" s="169" t="str">
        <f>IF(AND(Z30=0,Z31=0),"時　　　分　～　　時　　　分",IF(AND(Z30&gt;0,Z31=0,D30=0,F30=0),C30&amp;"時"&amp;D30&amp;"0分 ～ "&amp;E30&amp;"時"&amp;F30&amp;"0分",IF(AND(Z30&gt;0,Z31=0,D30&gt;0,F30&gt;0),C30&amp;"時"&amp;D30&amp;"分 ～ "&amp;E30&amp;"時"&amp;F30&amp;"分",IF(AND(Z30&gt;0,Z31&gt;0,D30=0,F30=0,D31=0,F31=0),C30&amp;"時"&amp;D30&amp;"0分～"&amp;E30&amp;"時"&amp;F30&amp;"0分、"&amp;C31&amp;"時"&amp;D31&amp;"0分～"&amp;E31&amp;"時"&amp;F31&amp;"0分",IF(AND(Z30&gt;0,Z31&gt;0,D30&gt;0,F30&gt;0,D31&gt;0,F31&gt;0),C30&amp;"時"&amp;D30&amp;"分～"&amp;E30&amp;"時"&amp;F30&amp;"分、"&amp;C31&amp;"時"&amp;D31&amp;"分～"&amp;E31&amp;"時"&amp;F31&amp;"分",IF(AND(Z30&gt;0,Z31&gt;0,D30&gt;0,F30&gt;0,D31=0,F31=0),C30&amp;"時"&amp;D30&amp;"分～"&amp;E30&amp;"時"&amp;F30&amp;"分、"&amp;C31&amp;"時"&amp;D31&amp;"0分～"&amp;E31&amp;"時"&amp;F31&amp;"0分",IF(AND(Z30&gt;0,Z31&gt;0,D30=0,F30=0,D31&gt;0,F31&gt;0),C30&amp;"時"&amp;D30&amp;"0分～"&amp;E30&amp;"時"&amp;F30&amp;"0分、"&amp;C31&amp;"時"&amp;D31&amp;"分～"&amp;E31&amp;"時"&amp;F31&amp;"分")))))))</f>
        <v>時　　　分　～　　時　　　分</v>
      </c>
      <c r="P30" s="170"/>
      <c r="Q30" s="200" t="str">
        <f>IF(AB30=0,"",IF(AB30&gt;8,"入力ミス",AB30))</f>
        <v/>
      </c>
      <c r="R30" s="96"/>
      <c r="S30" s="203" t="str">
        <f>IF(K30=0,"",K30)</f>
        <v/>
      </c>
      <c r="V30" s="33">
        <f t="shared" si="0"/>
        <v>0</v>
      </c>
      <c r="W30" s="34">
        <f t="shared" si="1"/>
        <v>0</v>
      </c>
      <c r="X30" s="35">
        <f t="shared" si="2"/>
        <v>0</v>
      </c>
      <c r="Y30" s="35">
        <f t="shared" si="3"/>
        <v>0</v>
      </c>
      <c r="Z30" s="36">
        <f>(W30-V30)-AA30-AA31</f>
        <v>0</v>
      </c>
      <c r="AA30" s="36">
        <f t="shared" si="4"/>
        <v>0</v>
      </c>
      <c r="AB30" s="179">
        <f>SUM(Z30:Z31)</f>
        <v>0</v>
      </c>
      <c r="AC30" s="181">
        <f>SUM(AA30:AA31)</f>
        <v>0</v>
      </c>
    </row>
    <row r="31" spans="1:29" ht="15" customHeight="1" x14ac:dyDescent="0.15">
      <c r="A31" s="147"/>
      <c r="B31" s="195"/>
      <c r="C31" s="21"/>
      <c r="D31" s="26"/>
      <c r="E31" s="44"/>
      <c r="F31" s="26"/>
      <c r="G31" s="58"/>
      <c r="H31" s="47"/>
      <c r="I31" s="48"/>
      <c r="J31" s="49"/>
      <c r="K31" s="153"/>
      <c r="M31" s="155"/>
      <c r="N31" s="157"/>
      <c r="O31" s="10" t="str">
        <f>IF(AC30=0,"","休憩時間")</f>
        <v/>
      </c>
      <c r="P31" s="32" t="str">
        <f>IF(AND(AA30=0,AA31=0),"",IF(AND(AA30&gt;0,AA31=0,H30=0,J30=0),G30&amp;":"&amp;H30&amp;"0 ～ "&amp;I30&amp;":"&amp;J30&amp;"0",IF(AND(AA30&gt;0,AA31=0,H30&gt;0,J30&gt;0),G30&amp;":"&amp;H30&amp;" ～ "&amp;I30&amp;":"&amp;J30,IF(AND(AA30&gt;0,AA31&gt;0,H30=0,J30=0,H31=0,J31=0),G30&amp;":"&amp;H30&amp;"0～"&amp;I30&amp;":"&amp;J30&amp;"0、"&amp;G31&amp;":"&amp;H31&amp;"0～"&amp;I31&amp;":"&amp;J31&amp;"0",IF(AND(AA30&gt;0,AA31&gt;0,H30&gt;0,J30&gt;0,H31&gt;0,J31&gt;0),G30&amp;":"&amp;H30&amp;"～"&amp;I30&amp;":"&amp;J30&amp;"、"&amp;G31&amp;":"&amp;H31&amp;"～"&amp;I31&amp;":"&amp;J31,IF(AND(AA30&gt;0,AA31&gt;0,H30&gt;0,J30&gt;0,H31=0,J31=0),G30&amp;":"&amp;H30&amp;"～"&amp;I30&amp;":"&amp;J30&amp;"、"&amp;G31&amp;":"&amp;H31&amp;"0～"&amp;I31&amp;":"&amp;J31&amp;"0",IF(AND(AA30&gt;0,AA31&gt;0,H30=0,J30=0,H31&gt;0,J31&gt;0),G30&amp;":"&amp;H30&amp;"0～"&amp;I30&amp;":"&amp;J30&amp;"0、"&amp;G31&amp;":"&amp;H31&amp;"～"&amp;I31&amp;":"&amp;J31)))))))</f>
        <v/>
      </c>
      <c r="Q31" s="173"/>
      <c r="R31" s="95"/>
      <c r="S31" s="178"/>
      <c r="V31" s="37">
        <f t="shared" si="0"/>
        <v>0</v>
      </c>
      <c r="W31" s="38">
        <f t="shared" si="1"/>
        <v>0</v>
      </c>
      <c r="X31" s="39">
        <f t="shared" si="2"/>
        <v>0</v>
      </c>
      <c r="Y31" s="39">
        <f t="shared" si="3"/>
        <v>0</v>
      </c>
      <c r="Z31" s="40">
        <f>(W31-V31)</f>
        <v>0</v>
      </c>
      <c r="AA31" s="40">
        <f t="shared" si="4"/>
        <v>0</v>
      </c>
      <c r="AB31" s="180"/>
      <c r="AC31" s="182"/>
    </row>
    <row r="32" spans="1:29" ht="15" customHeight="1" x14ac:dyDescent="0.15">
      <c r="A32" s="193">
        <v>17</v>
      </c>
      <c r="B32" s="194" t="s">
        <v>15</v>
      </c>
      <c r="C32" s="20"/>
      <c r="D32" s="25"/>
      <c r="E32" s="43"/>
      <c r="F32" s="56"/>
      <c r="G32" s="28"/>
      <c r="H32" s="23"/>
      <c r="I32" s="46"/>
      <c r="J32" s="29"/>
      <c r="K32" s="152"/>
      <c r="M32" s="196">
        <f>IF(A32=0,"",A32)</f>
        <v>17</v>
      </c>
      <c r="N32" s="197" t="str">
        <f>IF(B32=0,"",B32)</f>
        <v>水</v>
      </c>
      <c r="O32" s="169" t="str">
        <f>IF(AND(Z32=0,Z33=0),"時　　　分　～　　時　　　分",IF(AND(Z32&gt;0,Z33=0,D32=0,F32=0),C32&amp;"時"&amp;D32&amp;"0分 ～ "&amp;E32&amp;"時"&amp;F32&amp;"0分",IF(AND(Z32&gt;0,Z33=0,D32&gt;0,F32&gt;0),C32&amp;"時"&amp;D32&amp;"分 ～ "&amp;E32&amp;"時"&amp;F32&amp;"分",IF(AND(Z32&gt;0,Z33&gt;0,D32=0,F32=0,D33=0,F33=0),C32&amp;"時"&amp;D32&amp;"0分～"&amp;E32&amp;"時"&amp;F32&amp;"0分、"&amp;C33&amp;"時"&amp;D33&amp;"0分～"&amp;E33&amp;"時"&amp;F33&amp;"0分",IF(AND(Z32&gt;0,Z33&gt;0,D32&gt;0,F32&gt;0,D33&gt;0,F33&gt;0),C32&amp;"時"&amp;D32&amp;"分～"&amp;E32&amp;"時"&amp;F32&amp;"分、"&amp;C33&amp;"時"&amp;D33&amp;"分～"&amp;E33&amp;"時"&amp;F33&amp;"分",IF(AND(Z32&gt;0,Z33&gt;0,D32&gt;0,F32&gt;0,D33=0,F33=0),C32&amp;"時"&amp;D32&amp;"分～"&amp;E32&amp;"時"&amp;F32&amp;"分、"&amp;C33&amp;"時"&amp;D33&amp;"0分～"&amp;E33&amp;"時"&amp;F33&amp;"0分",IF(AND(Z32&gt;0,Z33&gt;0,D32=0,F32=0,D33&gt;0,F33&gt;0),C32&amp;"時"&amp;D32&amp;"0分～"&amp;E32&amp;"時"&amp;F32&amp;"0分、"&amp;C33&amp;"時"&amp;D33&amp;"分～"&amp;E33&amp;"時"&amp;F33&amp;"分")))))))</f>
        <v>時　　　分　～　　時　　　分</v>
      </c>
      <c r="P32" s="170"/>
      <c r="Q32" s="200" t="str">
        <f>IF(AB32=0,"",IF(AB32&gt;8,"入力ミス",AB32))</f>
        <v/>
      </c>
      <c r="R32" s="96"/>
      <c r="S32" s="203" t="str">
        <f>IF(K32=0,"",K32)</f>
        <v/>
      </c>
      <c r="V32" s="33">
        <f t="shared" si="0"/>
        <v>0</v>
      </c>
      <c r="W32" s="34">
        <f t="shared" si="1"/>
        <v>0</v>
      </c>
      <c r="X32" s="35">
        <f t="shared" si="2"/>
        <v>0</v>
      </c>
      <c r="Y32" s="35">
        <f t="shared" si="3"/>
        <v>0</v>
      </c>
      <c r="Z32" s="36">
        <f>(W32-V32)-AA32-AA33</f>
        <v>0</v>
      </c>
      <c r="AA32" s="36">
        <f t="shared" si="4"/>
        <v>0</v>
      </c>
      <c r="AB32" s="179">
        <f>SUM(Z32:Z33)</f>
        <v>0</v>
      </c>
      <c r="AC32" s="181">
        <f>SUM(AA32:AA33)</f>
        <v>0</v>
      </c>
    </row>
    <row r="33" spans="1:29" ht="15" customHeight="1" x14ac:dyDescent="0.15">
      <c r="A33" s="147"/>
      <c r="B33" s="195"/>
      <c r="C33" s="21"/>
      <c r="D33" s="26"/>
      <c r="E33" s="44"/>
      <c r="F33" s="26"/>
      <c r="G33" s="58"/>
      <c r="H33" s="47"/>
      <c r="I33" s="48"/>
      <c r="J33" s="49"/>
      <c r="K33" s="153"/>
      <c r="M33" s="155"/>
      <c r="N33" s="157"/>
      <c r="O33" s="10" t="str">
        <f>IF(AC32=0,"","休憩時間")</f>
        <v/>
      </c>
      <c r="P33" s="9" t="str">
        <f>IF(AND(AA32=0,AA33=0),"",IF(AND(AA32&gt;0,AA33=0,H32=0,J32=0),G32&amp;":"&amp;H32&amp;"0 ～ "&amp;I32&amp;":"&amp;J32&amp;"0",IF(AND(AA32&gt;0,AA33=0,H32&gt;0,J32&gt;0),G32&amp;":"&amp;H32&amp;" ～ "&amp;I32&amp;":"&amp;J32,IF(AND(AA32&gt;0,AA33&gt;0,H32=0,J32=0,H33=0,J33=0),G32&amp;":"&amp;H32&amp;"0～"&amp;I32&amp;":"&amp;J32&amp;"0、"&amp;G33&amp;":"&amp;H33&amp;"0～"&amp;I33&amp;":"&amp;J33&amp;"0",IF(AND(AA32&gt;0,AA33&gt;0,H32&gt;0,J32&gt;0,H33&gt;0,J33&gt;0),G32&amp;":"&amp;H32&amp;"～"&amp;I32&amp;":"&amp;J32&amp;"、"&amp;G33&amp;":"&amp;H33&amp;"～"&amp;I33&amp;":"&amp;J33,IF(AND(AA32&gt;0,AA33&gt;0,H32&gt;0,J32&gt;0,H33=0,J33=0),G32&amp;":"&amp;H32&amp;"～"&amp;I32&amp;":"&amp;J32&amp;"、"&amp;G33&amp;":"&amp;H33&amp;"0～"&amp;I33&amp;":"&amp;J33&amp;"0",IF(AND(AA32&gt;0,AA33&gt;0,H32=0,J32=0,H33&gt;0,J33&gt;0),G32&amp;":"&amp;H32&amp;"0～"&amp;I32&amp;":"&amp;J32&amp;"0、"&amp;G33&amp;":"&amp;H33&amp;"～"&amp;I33&amp;":"&amp;J33)))))))</f>
        <v/>
      </c>
      <c r="Q33" s="173"/>
      <c r="R33" s="95"/>
      <c r="S33" s="178"/>
      <c r="V33" s="37">
        <f t="shared" si="0"/>
        <v>0</v>
      </c>
      <c r="W33" s="38">
        <f t="shared" si="1"/>
        <v>0</v>
      </c>
      <c r="X33" s="39">
        <f t="shared" si="2"/>
        <v>0</v>
      </c>
      <c r="Y33" s="39">
        <f t="shared" si="3"/>
        <v>0</v>
      </c>
      <c r="Z33" s="40">
        <f>(W33-V33)</f>
        <v>0</v>
      </c>
      <c r="AA33" s="40">
        <f t="shared" si="4"/>
        <v>0</v>
      </c>
      <c r="AB33" s="180"/>
      <c r="AC33" s="182"/>
    </row>
    <row r="34" spans="1:29" ht="15" customHeight="1" x14ac:dyDescent="0.15">
      <c r="A34" s="193">
        <v>18</v>
      </c>
      <c r="B34" s="194" t="s">
        <v>31</v>
      </c>
      <c r="C34" s="20"/>
      <c r="D34" s="25"/>
      <c r="E34" s="43"/>
      <c r="F34" s="56"/>
      <c r="G34" s="28"/>
      <c r="H34" s="23"/>
      <c r="I34" s="46"/>
      <c r="J34" s="29"/>
      <c r="K34" s="152"/>
      <c r="M34" s="196">
        <f>IF(A34=0,"",A34)</f>
        <v>18</v>
      </c>
      <c r="N34" s="197" t="str">
        <f>IF(B34=0,"",B34)</f>
        <v>木</v>
      </c>
      <c r="O34" s="169" t="str">
        <f>IF(AND(Z34=0,Z35=0),"時　　　分　～　　時　　　分",IF(AND(Z34&gt;0,Z35=0,D34=0,F34=0),C34&amp;"時"&amp;D34&amp;"0分 ～ "&amp;E34&amp;"時"&amp;F34&amp;"0分",IF(AND(Z34&gt;0,Z35=0,D34&gt;0,F34&gt;0),C34&amp;"時"&amp;D34&amp;"分 ～ "&amp;E34&amp;"時"&amp;F34&amp;"分",IF(AND(Z34&gt;0,Z35&gt;0,D34=0,F34=0,D35=0,F35=0),C34&amp;"時"&amp;D34&amp;"0分～"&amp;E34&amp;"時"&amp;F34&amp;"0分、"&amp;C35&amp;"時"&amp;D35&amp;"0分～"&amp;E35&amp;"時"&amp;F35&amp;"0分",IF(AND(Z34&gt;0,Z35&gt;0,D34&gt;0,F34&gt;0,D35&gt;0,F35&gt;0),C34&amp;"時"&amp;D34&amp;"分～"&amp;E34&amp;"時"&amp;F34&amp;"分、"&amp;C35&amp;"時"&amp;D35&amp;"分～"&amp;E35&amp;"時"&amp;F35&amp;"分",IF(AND(Z34&gt;0,Z35&gt;0,D34&gt;0,F34&gt;0,D35=0,F35=0),C34&amp;"時"&amp;D34&amp;"分～"&amp;E34&amp;"時"&amp;F34&amp;"分、"&amp;C35&amp;"時"&amp;D35&amp;"0分～"&amp;E35&amp;"時"&amp;F35&amp;"0分",IF(AND(Z34&gt;0,Z35&gt;0,D34=0,F34=0,D35&gt;0,F35&gt;0),C34&amp;"時"&amp;D34&amp;"0分～"&amp;E34&amp;"時"&amp;F34&amp;"0分、"&amp;C35&amp;"時"&amp;D35&amp;"分～"&amp;E35&amp;"時"&amp;F35&amp;"分")))))))</f>
        <v>時　　　分　～　　時　　　分</v>
      </c>
      <c r="P34" s="170"/>
      <c r="Q34" s="200" t="str">
        <f>IF(AB34=0,"",IF(AB34&gt;8,"入力ミス",AB34))</f>
        <v/>
      </c>
      <c r="R34" s="96"/>
      <c r="S34" s="203" t="str">
        <f>IF(K34=0,"",K34)</f>
        <v/>
      </c>
      <c r="V34" s="33">
        <f t="shared" si="0"/>
        <v>0</v>
      </c>
      <c r="W34" s="34">
        <f t="shared" si="1"/>
        <v>0</v>
      </c>
      <c r="X34" s="35">
        <f t="shared" si="2"/>
        <v>0</v>
      </c>
      <c r="Y34" s="35">
        <f t="shared" si="3"/>
        <v>0</v>
      </c>
      <c r="Z34" s="36">
        <f>(W34-V34)-AA34-AA35</f>
        <v>0</v>
      </c>
      <c r="AA34" s="36">
        <f t="shared" si="4"/>
        <v>0</v>
      </c>
      <c r="AB34" s="179">
        <f>SUM(Z34:Z35)</f>
        <v>0</v>
      </c>
      <c r="AC34" s="181">
        <f>SUM(AA34:AA35)</f>
        <v>0</v>
      </c>
    </row>
    <row r="35" spans="1:29" ht="15" customHeight="1" x14ac:dyDescent="0.15">
      <c r="A35" s="147"/>
      <c r="B35" s="195"/>
      <c r="C35" s="21"/>
      <c r="D35" s="26"/>
      <c r="E35" s="44"/>
      <c r="F35" s="26"/>
      <c r="G35" s="58"/>
      <c r="H35" s="47"/>
      <c r="I35" s="48"/>
      <c r="J35" s="49"/>
      <c r="K35" s="153"/>
      <c r="M35" s="155"/>
      <c r="N35" s="157"/>
      <c r="O35" s="10" t="str">
        <f>IF(AC34=0,"","休憩時間")</f>
        <v/>
      </c>
      <c r="P35" s="32" t="str">
        <f>IF(AND(AA34=0,AA35=0),"",IF(AND(AA34&gt;0,AA35=0,H34=0,J34=0),G34&amp;":"&amp;H34&amp;"0 ～ "&amp;I34&amp;":"&amp;J34&amp;"0",IF(AND(AA34&gt;0,AA35=0,H34&gt;0,J34&gt;0),G34&amp;":"&amp;H34&amp;" ～ "&amp;I34&amp;":"&amp;J34,IF(AND(AA34&gt;0,AA35&gt;0,H34=0,J34=0,H35=0,J35=0),G34&amp;":"&amp;H34&amp;"0～"&amp;I34&amp;":"&amp;J34&amp;"0、"&amp;G35&amp;":"&amp;H35&amp;"0～"&amp;I35&amp;":"&amp;J35&amp;"0",IF(AND(AA34&gt;0,AA35&gt;0,H34&gt;0,J34&gt;0,H35&gt;0,J35&gt;0),G34&amp;":"&amp;H34&amp;"～"&amp;I34&amp;":"&amp;J34&amp;"、"&amp;G35&amp;":"&amp;H35&amp;"～"&amp;I35&amp;":"&amp;J35,IF(AND(AA34&gt;0,AA35&gt;0,H34&gt;0,J34&gt;0,H35=0,J35=0),G34&amp;":"&amp;H34&amp;"～"&amp;I34&amp;":"&amp;J34&amp;"、"&amp;G35&amp;":"&amp;H35&amp;"0～"&amp;I35&amp;":"&amp;J35&amp;"0",IF(AND(AA34&gt;0,AA35&gt;0,H34=0,J34=0,H35&gt;0,J35&gt;0),G34&amp;":"&amp;H34&amp;"0～"&amp;I34&amp;":"&amp;J34&amp;"0、"&amp;G35&amp;":"&amp;H35&amp;"～"&amp;I35&amp;":"&amp;J35)))))))</f>
        <v/>
      </c>
      <c r="Q35" s="173"/>
      <c r="R35" s="95"/>
      <c r="S35" s="178"/>
      <c r="V35" s="37">
        <f t="shared" si="0"/>
        <v>0</v>
      </c>
      <c r="W35" s="38">
        <f t="shared" si="1"/>
        <v>0</v>
      </c>
      <c r="X35" s="39">
        <f t="shared" si="2"/>
        <v>0</v>
      </c>
      <c r="Y35" s="39">
        <f t="shared" si="3"/>
        <v>0</v>
      </c>
      <c r="Z35" s="40">
        <f>(W35-V35)</f>
        <v>0</v>
      </c>
      <c r="AA35" s="40">
        <f t="shared" si="4"/>
        <v>0</v>
      </c>
      <c r="AB35" s="180"/>
      <c r="AC35" s="182"/>
    </row>
    <row r="36" spans="1:29" ht="15" customHeight="1" x14ac:dyDescent="0.15">
      <c r="A36" s="193">
        <v>19</v>
      </c>
      <c r="B36" s="194" t="s">
        <v>3</v>
      </c>
      <c r="C36" s="20"/>
      <c r="D36" s="25"/>
      <c r="E36" s="43"/>
      <c r="F36" s="56"/>
      <c r="G36" s="28"/>
      <c r="H36" s="23"/>
      <c r="I36" s="46"/>
      <c r="J36" s="29"/>
      <c r="K36" s="152"/>
      <c r="M36" s="196">
        <f>IF(A36=0,"",A36)</f>
        <v>19</v>
      </c>
      <c r="N36" s="197" t="str">
        <f>IF(B36=0,"",B36)</f>
        <v>金</v>
      </c>
      <c r="O36" s="169" t="str">
        <f>IF(AND(Z36=0,Z37=0),"時　　　分　～　　時　　　分",IF(AND(Z36&gt;0,Z37=0,D36=0,F36=0),C36&amp;"時"&amp;D36&amp;"0分 ～ "&amp;E36&amp;"時"&amp;F36&amp;"0分",IF(AND(Z36&gt;0,Z37=0,D36&gt;0,F36&gt;0),C36&amp;"時"&amp;D36&amp;"分 ～ "&amp;E36&amp;"時"&amp;F36&amp;"分",IF(AND(Z36&gt;0,Z37&gt;0,D36=0,F36=0,D37=0,F37=0),C36&amp;"時"&amp;D36&amp;"0分～"&amp;E36&amp;"時"&amp;F36&amp;"0分、"&amp;C37&amp;"時"&amp;D37&amp;"0分～"&amp;E37&amp;"時"&amp;F37&amp;"0分",IF(AND(Z36&gt;0,Z37&gt;0,D36&gt;0,F36&gt;0,D37&gt;0,F37&gt;0),C36&amp;"時"&amp;D36&amp;"分～"&amp;E36&amp;"時"&amp;F36&amp;"分、"&amp;C37&amp;"時"&amp;D37&amp;"分～"&amp;E37&amp;"時"&amp;F37&amp;"分",IF(AND(Z36&gt;0,Z37&gt;0,D36&gt;0,F36&gt;0,D37=0,F37=0),C36&amp;"時"&amp;D36&amp;"分～"&amp;E36&amp;"時"&amp;F36&amp;"分、"&amp;C37&amp;"時"&amp;D37&amp;"0分～"&amp;E37&amp;"時"&amp;F37&amp;"0分",IF(AND(Z36&gt;0,Z37&gt;0,D36=0,F36=0,D37&gt;0,F37&gt;0),C36&amp;"時"&amp;D36&amp;"0分～"&amp;E36&amp;"時"&amp;F36&amp;"0分、"&amp;C37&amp;"時"&amp;D37&amp;"分～"&amp;E37&amp;"時"&amp;F37&amp;"分")))))))</f>
        <v>時　　　分　～　　時　　　分</v>
      </c>
      <c r="P36" s="170"/>
      <c r="Q36" s="200" t="str">
        <f>IF(AB36=0,"",IF(AB36&gt;8,"入力ミス",AB36))</f>
        <v/>
      </c>
      <c r="R36" s="96"/>
      <c r="S36" s="203" t="str">
        <f>IF(K36=0,"",K36)</f>
        <v/>
      </c>
      <c r="V36" s="33">
        <f t="shared" si="0"/>
        <v>0</v>
      </c>
      <c r="W36" s="34">
        <f t="shared" si="1"/>
        <v>0</v>
      </c>
      <c r="X36" s="35">
        <f t="shared" si="2"/>
        <v>0</v>
      </c>
      <c r="Y36" s="35">
        <f t="shared" si="3"/>
        <v>0</v>
      </c>
      <c r="Z36" s="36">
        <f>(W36-V36)-AA36-AA37</f>
        <v>0</v>
      </c>
      <c r="AA36" s="36">
        <f t="shared" si="4"/>
        <v>0</v>
      </c>
      <c r="AB36" s="179">
        <f>SUM(Z36:Z37)</f>
        <v>0</v>
      </c>
      <c r="AC36" s="181">
        <f>SUM(AA36:AA37)</f>
        <v>0</v>
      </c>
    </row>
    <row r="37" spans="1:29" ht="15" customHeight="1" x14ac:dyDescent="0.15">
      <c r="A37" s="147"/>
      <c r="B37" s="195"/>
      <c r="C37" s="21"/>
      <c r="D37" s="26"/>
      <c r="E37" s="44"/>
      <c r="F37" s="26"/>
      <c r="G37" s="58"/>
      <c r="H37" s="47"/>
      <c r="I37" s="48"/>
      <c r="J37" s="49"/>
      <c r="K37" s="153"/>
      <c r="M37" s="155"/>
      <c r="N37" s="157"/>
      <c r="O37" s="10" t="str">
        <f>IF(AC36=0,"","休憩時間")</f>
        <v/>
      </c>
      <c r="P37" s="32" t="str">
        <f>IF(AND(AA36=0,AA37=0),"",IF(AND(AA36&gt;0,AA37=0,H36=0,J36=0),G36&amp;":"&amp;H36&amp;"0 ～ "&amp;I36&amp;":"&amp;J36&amp;"0",IF(AND(AA36&gt;0,AA37=0,H36&gt;0,J36&gt;0),G36&amp;":"&amp;H36&amp;" ～ "&amp;I36&amp;":"&amp;J36,IF(AND(AA36&gt;0,AA37&gt;0,H36=0,J36=0,H37=0,J37=0),G36&amp;":"&amp;H36&amp;"0～"&amp;I36&amp;":"&amp;J36&amp;"0、"&amp;G37&amp;":"&amp;H37&amp;"0～"&amp;I37&amp;":"&amp;J37&amp;"0",IF(AND(AA36&gt;0,AA37&gt;0,H36&gt;0,J36&gt;0,H37&gt;0,J37&gt;0),G36&amp;":"&amp;H36&amp;"～"&amp;I36&amp;":"&amp;J36&amp;"、"&amp;G37&amp;":"&amp;H37&amp;"～"&amp;I37&amp;":"&amp;J37,IF(AND(AA36&gt;0,AA37&gt;0,H36&gt;0,J36&gt;0,H37=0,J37=0),G36&amp;":"&amp;H36&amp;"～"&amp;I36&amp;":"&amp;J36&amp;"、"&amp;G37&amp;":"&amp;H37&amp;"0～"&amp;I37&amp;":"&amp;J37&amp;"0",IF(AND(AA36&gt;0,AA37&gt;0,H36=0,J36=0,H37&gt;0,J37&gt;0),G36&amp;":"&amp;H36&amp;"0～"&amp;I36&amp;":"&amp;J36&amp;"0、"&amp;G37&amp;":"&amp;H37&amp;"～"&amp;I37&amp;":"&amp;J37)))))))</f>
        <v/>
      </c>
      <c r="Q37" s="173"/>
      <c r="R37" s="95"/>
      <c r="S37" s="178"/>
      <c r="V37" s="37">
        <f t="shared" si="0"/>
        <v>0</v>
      </c>
      <c r="W37" s="38">
        <f t="shared" si="1"/>
        <v>0</v>
      </c>
      <c r="X37" s="39">
        <f t="shared" si="2"/>
        <v>0</v>
      </c>
      <c r="Y37" s="39">
        <f t="shared" si="3"/>
        <v>0</v>
      </c>
      <c r="Z37" s="40">
        <f>(W37-V37)</f>
        <v>0</v>
      </c>
      <c r="AA37" s="40">
        <f t="shared" si="4"/>
        <v>0</v>
      </c>
      <c r="AB37" s="180"/>
      <c r="AC37" s="182"/>
    </row>
    <row r="38" spans="1:29" ht="15" customHeight="1" x14ac:dyDescent="0.15">
      <c r="A38" s="193">
        <v>22</v>
      </c>
      <c r="B38" s="194" t="s">
        <v>24</v>
      </c>
      <c r="C38" s="20"/>
      <c r="D38" s="25"/>
      <c r="E38" s="43"/>
      <c r="F38" s="56"/>
      <c r="G38" s="28"/>
      <c r="H38" s="23"/>
      <c r="I38" s="46"/>
      <c r="J38" s="29"/>
      <c r="K38" s="152"/>
      <c r="M38" s="196">
        <f>IF(A38=0,"",A38)</f>
        <v>22</v>
      </c>
      <c r="N38" s="197" t="str">
        <f>IF(B38=0,"",B38)</f>
        <v>月</v>
      </c>
      <c r="O38" s="169" t="str">
        <f>IF(AND(Z38=0,Z39=0),"時　　　分　～　　時　　　分",IF(AND(Z38&gt;0,Z39=0,D38=0,F38=0),C38&amp;"時"&amp;D38&amp;"0分 ～ "&amp;E38&amp;"時"&amp;F38&amp;"0分",IF(AND(Z38&gt;0,Z39=0,D38&gt;0,F38&gt;0),C38&amp;"時"&amp;D38&amp;"分 ～ "&amp;E38&amp;"時"&amp;F38&amp;"分",IF(AND(Z38&gt;0,Z39&gt;0,D38=0,F38=0,D39=0,F39=0),C38&amp;"時"&amp;D38&amp;"0分～"&amp;E38&amp;"時"&amp;F38&amp;"0分、"&amp;C39&amp;"時"&amp;D39&amp;"0分～"&amp;E39&amp;"時"&amp;F39&amp;"0分",IF(AND(Z38&gt;0,Z39&gt;0,D38&gt;0,F38&gt;0,D39&gt;0,F39&gt;0),C38&amp;"時"&amp;D38&amp;"分～"&amp;E38&amp;"時"&amp;F38&amp;"分、"&amp;C39&amp;"時"&amp;D39&amp;"分～"&amp;E39&amp;"時"&amp;F39&amp;"分",IF(AND(Z38&gt;0,Z39&gt;0,D38&gt;0,F38&gt;0,D39=0,F39=0),C38&amp;"時"&amp;D38&amp;"分～"&amp;E38&amp;"時"&amp;F38&amp;"分、"&amp;C39&amp;"時"&amp;D39&amp;"0分～"&amp;E39&amp;"時"&amp;F39&amp;"0分",IF(AND(Z38&gt;0,Z39&gt;0,D38=0,F38=0,D39&gt;0,F39&gt;0),C38&amp;"時"&amp;D38&amp;"0分～"&amp;E38&amp;"時"&amp;F38&amp;"0分、"&amp;C39&amp;"時"&amp;D39&amp;"分～"&amp;E39&amp;"時"&amp;F39&amp;"分")))))))</f>
        <v>時　　　分　～　　時　　　分</v>
      </c>
      <c r="P38" s="170"/>
      <c r="Q38" s="200" t="str">
        <f>IF(AB38=0,"",IF(AB38&gt;8,"入力ミス",AB38))</f>
        <v/>
      </c>
      <c r="R38" s="96"/>
      <c r="S38" s="203" t="str">
        <f>IF(K38=0,"",K38)</f>
        <v/>
      </c>
      <c r="V38" s="33">
        <f t="shared" si="0"/>
        <v>0</v>
      </c>
      <c r="W38" s="34">
        <f t="shared" si="1"/>
        <v>0</v>
      </c>
      <c r="X38" s="35">
        <f t="shared" si="2"/>
        <v>0</v>
      </c>
      <c r="Y38" s="35">
        <f t="shared" si="3"/>
        <v>0</v>
      </c>
      <c r="Z38" s="36">
        <f>(W38-V38)-AA38-AA39</f>
        <v>0</v>
      </c>
      <c r="AA38" s="36">
        <f t="shared" si="4"/>
        <v>0</v>
      </c>
      <c r="AB38" s="179">
        <f>SUM(Z38:Z39)</f>
        <v>0</v>
      </c>
      <c r="AC38" s="181">
        <f>SUM(AA38:AA39)</f>
        <v>0</v>
      </c>
    </row>
    <row r="39" spans="1:29" ht="15" customHeight="1" x14ac:dyDescent="0.15">
      <c r="A39" s="147"/>
      <c r="B39" s="195"/>
      <c r="C39" s="21"/>
      <c r="D39" s="26"/>
      <c r="E39" s="44"/>
      <c r="F39" s="26"/>
      <c r="G39" s="58"/>
      <c r="H39" s="47"/>
      <c r="I39" s="48"/>
      <c r="J39" s="49"/>
      <c r="K39" s="153"/>
      <c r="M39" s="155"/>
      <c r="N39" s="157"/>
      <c r="O39" s="10" t="str">
        <f>IF(AC38=0,"","休憩時間")</f>
        <v/>
      </c>
      <c r="P39" s="32" t="str">
        <f>IF(AND(AA38=0,AA39=0),"",IF(AND(AA38&gt;0,AA39=0,H38=0,J38=0),G38&amp;":"&amp;H38&amp;"0 ～ "&amp;I38&amp;":"&amp;J38&amp;"0",IF(AND(AA38&gt;0,AA39=0,H38&gt;0,J38&gt;0),G38&amp;":"&amp;H38&amp;" ～ "&amp;I38&amp;":"&amp;J38,IF(AND(AA38&gt;0,AA39&gt;0,H38=0,J38=0,H39=0,J39=0),G38&amp;":"&amp;H38&amp;"0～"&amp;I38&amp;":"&amp;J38&amp;"0、"&amp;G39&amp;":"&amp;H39&amp;"0～"&amp;I39&amp;":"&amp;J39&amp;"0",IF(AND(AA38&gt;0,AA39&gt;0,H38&gt;0,J38&gt;0,H39&gt;0,J39&gt;0),G38&amp;":"&amp;H38&amp;"～"&amp;I38&amp;":"&amp;J38&amp;"、"&amp;G39&amp;":"&amp;H39&amp;"～"&amp;I39&amp;":"&amp;J39,IF(AND(AA38&gt;0,AA39&gt;0,H38&gt;0,J38&gt;0,H39=0,J39=0),G38&amp;":"&amp;H38&amp;"～"&amp;I38&amp;":"&amp;J38&amp;"、"&amp;G39&amp;":"&amp;H39&amp;"0～"&amp;I39&amp;":"&amp;J39&amp;"0",IF(AND(AA38&gt;0,AA39&gt;0,H38=0,J38=0,H39&gt;0,J39&gt;0),G38&amp;":"&amp;H38&amp;"0～"&amp;I38&amp;":"&amp;J38&amp;"0、"&amp;G39&amp;":"&amp;H39&amp;"～"&amp;I39&amp;":"&amp;J39)))))))</f>
        <v/>
      </c>
      <c r="Q39" s="173"/>
      <c r="R39" s="95"/>
      <c r="S39" s="178"/>
      <c r="V39" s="37">
        <f t="shared" si="0"/>
        <v>0</v>
      </c>
      <c r="W39" s="38">
        <f t="shared" si="1"/>
        <v>0</v>
      </c>
      <c r="X39" s="39">
        <f t="shared" si="2"/>
        <v>0</v>
      </c>
      <c r="Y39" s="39">
        <f t="shared" si="3"/>
        <v>0</v>
      </c>
      <c r="Z39" s="40">
        <f>(W39-V39)</f>
        <v>0</v>
      </c>
      <c r="AA39" s="40">
        <f t="shared" si="4"/>
        <v>0</v>
      </c>
      <c r="AB39" s="180"/>
      <c r="AC39" s="182"/>
    </row>
    <row r="40" spans="1:29" ht="15" customHeight="1" x14ac:dyDescent="0.15">
      <c r="A40" s="193">
        <v>24</v>
      </c>
      <c r="B40" s="194" t="s">
        <v>15</v>
      </c>
      <c r="C40" s="20"/>
      <c r="D40" s="25"/>
      <c r="E40" s="43"/>
      <c r="F40" s="56"/>
      <c r="G40" s="28"/>
      <c r="H40" s="23"/>
      <c r="I40" s="46"/>
      <c r="J40" s="29"/>
      <c r="K40" s="152"/>
      <c r="M40" s="196">
        <f>IF(A40=0,"",A40)</f>
        <v>24</v>
      </c>
      <c r="N40" s="197" t="str">
        <f>IF(B40=0,"",B40)</f>
        <v>水</v>
      </c>
      <c r="O40" s="169" t="str">
        <f>IF(AND(Z40=0,Z41=0),"時　　　分　～　　時　　　分",IF(AND(Z40&gt;0,Z41=0,D40=0,F40=0),C40&amp;"時"&amp;D40&amp;"0分 ～ "&amp;E40&amp;"時"&amp;F40&amp;"0分",IF(AND(Z40&gt;0,Z41=0,D40&gt;0,F40&gt;0),C40&amp;"時"&amp;D40&amp;"分 ～ "&amp;E40&amp;"時"&amp;F40&amp;"分",IF(AND(Z40&gt;0,Z41&gt;0,D40=0,F40=0,D41=0,F41=0),C40&amp;"時"&amp;D40&amp;"0分～"&amp;E40&amp;"時"&amp;F40&amp;"0分、"&amp;C41&amp;"時"&amp;D41&amp;"0分～"&amp;E41&amp;"時"&amp;F41&amp;"0分",IF(AND(Z40&gt;0,Z41&gt;0,D40&gt;0,F40&gt;0,D41&gt;0,F41&gt;0),C40&amp;"時"&amp;D40&amp;"分～"&amp;E40&amp;"時"&amp;F40&amp;"分、"&amp;C41&amp;"時"&amp;D41&amp;"分～"&amp;E41&amp;"時"&amp;F41&amp;"分",IF(AND(Z40&gt;0,Z41&gt;0,D40&gt;0,F40&gt;0,D41=0,F41=0),C40&amp;"時"&amp;D40&amp;"分～"&amp;E40&amp;"時"&amp;F40&amp;"分、"&amp;C41&amp;"時"&amp;D41&amp;"0分～"&amp;E41&amp;"時"&amp;F41&amp;"0分",IF(AND(Z40&gt;0,Z41&gt;0,D40=0,F40=0,D41&gt;0,F41&gt;0),C40&amp;"時"&amp;D40&amp;"0分～"&amp;E40&amp;"時"&amp;F40&amp;"0分、"&amp;C41&amp;"時"&amp;D41&amp;"分～"&amp;E41&amp;"時"&amp;F41&amp;"分")))))))</f>
        <v>時　　　分　～　　時　　　分</v>
      </c>
      <c r="P40" s="170"/>
      <c r="Q40" s="200" t="str">
        <f>IF(AB40=0,"",IF(AB40&gt;8,"入力ミス",AB40))</f>
        <v/>
      </c>
      <c r="R40" s="96"/>
      <c r="S40" s="203" t="str">
        <f>IF(K40=0,"",K40)</f>
        <v/>
      </c>
      <c r="V40" s="33">
        <f t="shared" si="0"/>
        <v>0</v>
      </c>
      <c r="W40" s="34">
        <f t="shared" si="1"/>
        <v>0</v>
      </c>
      <c r="X40" s="35">
        <f t="shared" si="2"/>
        <v>0</v>
      </c>
      <c r="Y40" s="35">
        <f t="shared" si="3"/>
        <v>0</v>
      </c>
      <c r="Z40" s="36">
        <f>(W40-V40)-AA40-AA41</f>
        <v>0</v>
      </c>
      <c r="AA40" s="36">
        <f t="shared" si="4"/>
        <v>0</v>
      </c>
      <c r="AB40" s="179">
        <f>SUM(Z40:Z41)</f>
        <v>0</v>
      </c>
      <c r="AC40" s="181">
        <f>SUM(AA40:AA41)</f>
        <v>0</v>
      </c>
    </row>
    <row r="41" spans="1:29" ht="15" customHeight="1" x14ac:dyDescent="0.15">
      <c r="A41" s="147"/>
      <c r="B41" s="195"/>
      <c r="C41" s="21"/>
      <c r="D41" s="26"/>
      <c r="E41" s="44"/>
      <c r="F41" s="26"/>
      <c r="G41" s="58"/>
      <c r="H41" s="47"/>
      <c r="I41" s="48"/>
      <c r="J41" s="49"/>
      <c r="K41" s="153"/>
      <c r="M41" s="155"/>
      <c r="N41" s="157"/>
      <c r="O41" s="10" t="str">
        <f>IF(AC40=0,"","休憩時間")</f>
        <v/>
      </c>
      <c r="P41" s="32" t="str">
        <f>IF(AND(AA40=0,AA41=0),"",IF(AND(AA40&gt;0,AA41=0,H40=0,J40=0),G40&amp;":"&amp;H40&amp;"0 ～ "&amp;I40&amp;":"&amp;J40&amp;"0",IF(AND(AA40&gt;0,AA41=0,H40&gt;0,J40&gt;0),G40&amp;":"&amp;H40&amp;" ～ "&amp;I40&amp;":"&amp;J40,IF(AND(AA40&gt;0,AA41&gt;0,H40=0,J40=0,H41=0,J41=0),G40&amp;":"&amp;H40&amp;"0～"&amp;I40&amp;":"&amp;J40&amp;"0、"&amp;G41&amp;":"&amp;H41&amp;"0～"&amp;I41&amp;":"&amp;J41&amp;"0",IF(AND(AA40&gt;0,AA41&gt;0,H40&gt;0,J40&gt;0,H41&gt;0,J41&gt;0),G40&amp;":"&amp;H40&amp;"～"&amp;I40&amp;":"&amp;J40&amp;"、"&amp;G41&amp;":"&amp;H41&amp;"～"&amp;I41&amp;":"&amp;J41,IF(AND(AA40&gt;0,AA41&gt;0,H40&gt;0,J40&gt;0,H41=0,J41=0),G40&amp;":"&amp;H40&amp;"～"&amp;I40&amp;":"&amp;J40&amp;"、"&amp;G41&amp;":"&amp;H41&amp;"0～"&amp;I41&amp;":"&amp;J41&amp;"0",IF(AND(AA40&gt;0,AA41&gt;0,H40=0,J40=0,H41&gt;0,J41&gt;0),G40&amp;":"&amp;H40&amp;"0～"&amp;I40&amp;":"&amp;J40&amp;"0、"&amp;G41&amp;":"&amp;H41&amp;"～"&amp;I41&amp;":"&amp;J41)))))))</f>
        <v/>
      </c>
      <c r="Q41" s="173"/>
      <c r="R41" s="95"/>
      <c r="S41" s="178"/>
      <c r="V41" s="37">
        <f t="shared" si="0"/>
        <v>0</v>
      </c>
      <c r="W41" s="38">
        <f t="shared" si="1"/>
        <v>0</v>
      </c>
      <c r="X41" s="39">
        <f t="shared" si="2"/>
        <v>0</v>
      </c>
      <c r="Y41" s="39">
        <f t="shared" si="3"/>
        <v>0</v>
      </c>
      <c r="Z41" s="40">
        <f>(W41-V41)</f>
        <v>0</v>
      </c>
      <c r="AA41" s="40">
        <f t="shared" si="4"/>
        <v>0</v>
      </c>
      <c r="AB41" s="180"/>
      <c r="AC41" s="182"/>
    </row>
    <row r="42" spans="1:29" ht="15" customHeight="1" x14ac:dyDescent="0.15">
      <c r="A42" s="193">
        <v>25</v>
      </c>
      <c r="B42" s="194" t="s">
        <v>31</v>
      </c>
      <c r="C42" s="20"/>
      <c r="D42" s="25"/>
      <c r="E42" s="43"/>
      <c r="F42" s="56"/>
      <c r="G42" s="28"/>
      <c r="H42" s="23"/>
      <c r="I42" s="46"/>
      <c r="J42" s="29"/>
      <c r="K42" s="152"/>
      <c r="M42" s="196">
        <f>IF(A42=0,"",A42)</f>
        <v>25</v>
      </c>
      <c r="N42" s="197" t="str">
        <f>IF(B42=0,"",B42)</f>
        <v>木</v>
      </c>
      <c r="O42" s="169" t="str">
        <f>IF(AND(Z42=0,Z43=0),"時　　　分　～　　時　　　分",IF(AND(Z42&gt;0,Z43=0,D42=0,F42=0),C42&amp;"時"&amp;D42&amp;"0分 ～ "&amp;E42&amp;"時"&amp;F42&amp;"0分",IF(AND(Z42&gt;0,Z43=0,D42&gt;0,F42&gt;0),C42&amp;"時"&amp;D42&amp;"分 ～ "&amp;E42&amp;"時"&amp;F42&amp;"分",IF(AND(Z42&gt;0,Z43&gt;0,D42=0,F42=0,D43=0,F43=0),C42&amp;"時"&amp;D42&amp;"0分～"&amp;E42&amp;"時"&amp;F42&amp;"0分、"&amp;C43&amp;"時"&amp;D43&amp;"0分～"&amp;E43&amp;"時"&amp;F43&amp;"0分",IF(AND(Z42&gt;0,Z43&gt;0,D42&gt;0,F42&gt;0,D43&gt;0,F43&gt;0),C42&amp;"時"&amp;D42&amp;"分～"&amp;E42&amp;"時"&amp;F42&amp;"分、"&amp;C43&amp;"時"&amp;D43&amp;"分～"&amp;E43&amp;"時"&amp;F43&amp;"分",IF(AND(Z42&gt;0,Z43&gt;0,D42&gt;0,F42&gt;0,D43=0,F43=0),C42&amp;"時"&amp;D42&amp;"分～"&amp;E42&amp;"時"&amp;F42&amp;"分、"&amp;C43&amp;"時"&amp;D43&amp;"0分～"&amp;E43&amp;"時"&amp;F43&amp;"0分",IF(AND(Z42&gt;0,Z43&gt;0,D42=0,F42=0,D43&gt;0,F43&gt;0),C42&amp;"時"&amp;D42&amp;"0分～"&amp;E42&amp;"時"&amp;F42&amp;"0分、"&amp;C43&amp;"時"&amp;D43&amp;"分～"&amp;E43&amp;"時"&amp;F43&amp;"分")))))))</f>
        <v>時　　　分　～　　時　　　分</v>
      </c>
      <c r="P42" s="170"/>
      <c r="Q42" s="200" t="str">
        <f>IF(AB42=0,"",IF(AB42&gt;8,"入力ミス",AB42))</f>
        <v/>
      </c>
      <c r="R42" s="96"/>
      <c r="S42" s="203" t="str">
        <f>IF(K42=0,"",K42)</f>
        <v/>
      </c>
      <c r="V42" s="33">
        <f t="shared" si="0"/>
        <v>0</v>
      </c>
      <c r="W42" s="34">
        <f t="shared" si="1"/>
        <v>0</v>
      </c>
      <c r="X42" s="35">
        <f t="shared" si="2"/>
        <v>0</v>
      </c>
      <c r="Y42" s="35">
        <f t="shared" si="3"/>
        <v>0</v>
      </c>
      <c r="Z42" s="36">
        <f>(W42-V42)-AA42-AA43</f>
        <v>0</v>
      </c>
      <c r="AA42" s="36">
        <f t="shared" si="4"/>
        <v>0</v>
      </c>
      <c r="AB42" s="179">
        <f>SUM(Z42:Z43)</f>
        <v>0</v>
      </c>
      <c r="AC42" s="181">
        <f>SUM(AA42:AA43)</f>
        <v>0</v>
      </c>
    </row>
    <row r="43" spans="1:29" ht="15" customHeight="1" x14ac:dyDescent="0.15">
      <c r="A43" s="147"/>
      <c r="B43" s="195"/>
      <c r="C43" s="21"/>
      <c r="D43" s="26"/>
      <c r="E43" s="44"/>
      <c r="F43" s="26"/>
      <c r="G43" s="58"/>
      <c r="H43" s="47"/>
      <c r="I43" s="48"/>
      <c r="J43" s="49"/>
      <c r="K43" s="153"/>
      <c r="M43" s="155"/>
      <c r="N43" s="157"/>
      <c r="O43" s="10" t="str">
        <f>IF(AC42=0,"","休憩時間")</f>
        <v/>
      </c>
      <c r="P43" s="32" t="str">
        <f>IF(AND(AA42=0,AA43=0),"",IF(AND(AA42&gt;0,AA43=0,H42=0,J42=0),G42&amp;":"&amp;H42&amp;"0 ～ "&amp;I42&amp;":"&amp;J42&amp;"0",IF(AND(AA42&gt;0,AA43=0,H42&gt;0,J42&gt;0),G42&amp;":"&amp;H42&amp;" ～ "&amp;I42&amp;":"&amp;J42,IF(AND(AA42&gt;0,AA43&gt;0,H42=0,J42=0,H43=0,J43=0),G42&amp;":"&amp;H42&amp;"0～"&amp;I42&amp;":"&amp;J42&amp;"0、"&amp;G43&amp;":"&amp;H43&amp;"0～"&amp;I43&amp;":"&amp;J43&amp;"0",IF(AND(AA42&gt;0,AA43&gt;0,H42&gt;0,J42&gt;0,H43&gt;0,J43&gt;0),G42&amp;":"&amp;H42&amp;"～"&amp;I42&amp;":"&amp;J42&amp;"、"&amp;G43&amp;":"&amp;H43&amp;"～"&amp;I43&amp;":"&amp;J43,IF(AND(AA42&gt;0,AA43&gt;0,H42&gt;0,J42&gt;0,H43=0,J43=0),G42&amp;":"&amp;H42&amp;"～"&amp;I42&amp;":"&amp;J42&amp;"、"&amp;G43&amp;":"&amp;H43&amp;"0～"&amp;I43&amp;":"&amp;J43&amp;"0",IF(AND(AA42&gt;0,AA43&gt;0,H42=0,J42=0,H43&gt;0,J43&gt;0),G42&amp;":"&amp;H42&amp;"0～"&amp;I42&amp;":"&amp;J42&amp;"0、"&amp;G43&amp;":"&amp;H43&amp;"～"&amp;I43&amp;":"&amp;J43)))))))</f>
        <v/>
      </c>
      <c r="Q43" s="173"/>
      <c r="R43" s="95"/>
      <c r="S43" s="178"/>
      <c r="V43" s="37">
        <f t="shared" si="0"/>
        <v>0</v>
      </c>
      <c r="W43" s="38">
        <f t="shared" si="1"/>
        <v>0</v>
      </c>
      <c r="X43" s="39">
        <f t="shared" si="2"/>
        <v>0</v>
      </c>
      <c r="Y43" s="39">
        <f t="shared" si="3"/>
        <v>0</v>
      </c>
      <c r="Z43" s="40">
        <f>(W43-V43)</f>
        <v>0</v>
      </c>
      <c r="AA43" s="40">
        <f t="shared" si="4"/>
        <v>0</v>
      </c>
      <c r="AB43" s="180"/>
      <c r="AC43" s="182"/>
    </row>
    <row r="44" spans="1:29" ht="15" customHeight="1" x14ac:dyDescent="0.15">
      <c r="A44" s="193">
        <v>26</v>
      </c>
      <c r="B44" s="194" t="s">
        <v>3</v>
      </c>
      <c r="C44" s="20"/>
      <c r="D44" s="25"/>
      <c r="E44" s="43"/>
      <c r="F44" s="56"/>
      <c r="G44" s="28"/>
      <c r="H44" s="23"/>
      <c r="I44" s="46"/>
      <c r="J44" s="29"/>
      <c r="K44" s="152"/>
      <c r="M44" s="196">
        <f>IF(A44=0,"",A44)</f>
        <v>26</v>
      </c>
      <c r="N44" s="197" t="str">
        <f>IF(B44=0,"",B44)</f>
        <v>金</v>
      </c>
      <c r="O44" s="169" t="str">
        <f>IF(AND(Z44=0,Z45=0),"時　　　分　～　　時　　　分",IF(AND(Z44&gt;0,Z45=0,D44=0,F44=0),C44&amp;"時"&amp;D44&amp;"0分 ～ "&amp;E44&amp;"時"&amp;F44&amp;"0分",IF(AND(Z44&gt;0,Z45=0,D44&gt;0,F44&gt;0),C44&amp;"時"&amp;D44&amp;"分 ～ "&amp;E44&amp;"時"&amp;F44&amp;"分",IF(AND(Z44&gt;0,Z45&gt;0,D44=0,F44=0,D45=0,F45=0),C44&amp;"時"&amp;D44&amp;"0分～"&amp;E44&amp;"時"&amp;F44&amp;"0分、"&amp;C45&amp;"時"&amp;D45&amp;"0分～"&amp;E45&amp;"時"&amp;F45&amp;"0分",IF(AND(Z44&gt;0,Z45&gt;0,D44&gt;0,F44&gt;0,D45&gt;0,F45&gt;0),C44&amp;"時"&amp;D44&amp;"分～"&amp;E44&amp;"時"&amp;F44&amp;"分、"&amp;C45&amp;"時"&amp;D45&amp;"分～"&amp;E45&amp;"時"&amp;F45&amp;"分",IF(AND(Z44&gt;0,Z45&gt;0,D44&gt;0,F44&gt;0,D45=0,F45=0),C44&amp;"時"&amp;D44&amp;"分～"&amp;E44&amp;"時"&amp;F44&amp;"分、"&amp;C45&amp;"時"&amp;D45&amp;"0分～"&amp;E45&amp;"時"&amp;F45&amp;"0分",IF(AND(Z44&gt;0,Z45&gt;0,D44=0,F44=0,D45&gt;0,F45&gt;0),C44&amp;"時"&amp;D44&amp;"0分～"&amp;E44&amp;"時"&amp;F44&amp;"0分、"&amp;C45&amp;"時"&amp;D45&amp;"分～"&amp;E45&amp;"時"&amp;F45&amp;"分")))))))</f>
        <v>時　　　分　～　　時　　　分</v>
      </c>
      <c r="P44" s="170"/>
      <c r="Q44" s="200" t="str">
        <f>IF(AB44=0,"",IF(AB44&gt;8,"入力ミス",AB44))</f>
        <v/>
      </c>
      <c r="R44" s="96"/>
      <c r="S44" s="203" t="str">
        <f>IF(K44=0,"",K44)</f>
        <v/>
      </c>
      <c r="V44" s="33">
        <f t="shared" si="0"/>
        <v>0</v>
      </c>
      <c r="W44" s="34">
        <f t="shared" si="1"/>
        <v>0</v>
      </c>
      <c r="X44" s="35">
        <f t="shared" si="2"/>
        <v>0</v>
      </c>
      <c r="Y44" s="35">
        <f t="shared" si="3"/>
        <v>0</v>
      </c>
      <c r="Z44" s="36">
        <f>(W44-V44)-AA44-AA45</f>
        <v>0</v>
      </c>
      <c r="AA44" s="36">
        <f t="shared" si="4"/>
        <v>0</v>
      </c>
      <c r="AB44" s="179">
        <f>SUM(Z44:Z45)</f>
        <v>0</v>
      </c>
      <c r="AC44" s="181">
        <f>SUM(AA44:AA45)</f>
        <v>0</v>
      </c>
    </row>
    <row r="45" spans="1:29" ht="15" customHeight="1" x14ac:dyDescent="0.15">
      <c r="A45" s="147"/>
      <c r="B45" s="195"/>
      <c r="C45" s="21"/>
      <c r="D45" s="26"/>
      <c r="E45" s="44"/>
      <c r="F45" s="26"/>
      <c r="G45" s="58"/>
      <c r="H45" s="47"/>
      <c r="I45" s="48"/>
      <c r="J45" s="49"/>
      <c r="K45" s="153"/>
      <c r="M45" s="198"/>
      <c r="N45" s="199"/>
      <c r="O45" s="10" t="str">
        <f>IF(AC44=0,"","休憩時間")</f>
        <v/>
      </c>
      <c r="P45" s="32" t="str">
        <f>IF(AND(AA44=0,AA45=0),"",IF(AND(AA44&gt;0,AA45=0,H44=0,J44=0),G44&amp;":"&amp;H44&amp;"0 ～ "&amp;I44&amp;":"&amp;J44&amp;"0",IF(AND(AA44&gt;0,AA45=0,H44&gt;0,J44&gt;0),G44&amp;":"&amp;H44&amp;" ～ "&amp;I44&amp;":"&amp;J44,IF(AND(AA44&gt;0,AA45&gt;0,H44=0,J44=0,H45=0,J45=0),G44&amp;":"&amp;H44&amp;"0～"&amp;I44&amp;":"&amp;J44&amp;"0、"&amp;G45&amp;":"&amp;H45&amp;"0～"&amp;I45&amp;":"&amp;J45&amp;"0",IF(AND(AA44&gt;0,AA45&gt;0,H44&gt;0,J44&gt;0,H45&gt;0,J45&gt;0),G44&amp;":"&amp;H44&amp;"～"&amp;I44&amp;":"&amp;J44&amp;"、"&amp;G45&amp;":"&amp;H45&amp;"～"&amp;I45&amp;":"&amp;J45,IF(AND(AA44&gt;0,AA45&gt;0,H44&gt;0,J44&gt;0,H45=0,J45=0),G44&amp;":"&amp;H44&amp;"～"&amp;I44&amp;":"&amp;J44&amp;"、"&amp;G45&amp;":"&amp;H45&amp;"0～"&amp;I45&amp;":"&amp;J45&amp;"0",IF(AND(AA44&gt;0,AA45&gt;0,H44=0,J44=0,H45&gt;0,J45&gt;0),G44&amp;":"&amp;H44&amp;"0～"&amp;I44&amp;":"&amp;J44&amp;"0、"&amp;G45&amp;":"&amp;H45&amp;"～"&amp;I45&amp;":"&amp;J45)))))))</f>
        <v/>
      </c>
      <c r="Q45" s="173"/>
      <c r="R45" s="95"/>
      <c r="S45" s="178"/>
      <c r="V45" s="37">
        <f t="shared" si="0"/>
        <v>0</v>
      </c>
      <c r="W45" s="38">
        <f t="shared" si="1"/>
        <v>0</v>
      </c>
      <c r="X45" s="39">
        <f t="shared" si="2"/>
        <v>0</v>
      </c>
      <c r="Y45" s="39">
        <f t="shared" si="3"/>
        <v>0</v>
      </c>
      <c r="Z45" s="40">
        <f>(W45-V45)</f>
        <v>0</v>
      </c>
      <c r="AA45" s="40">
        <f t="shared" si="4"/>
        <v>0</v>
      </c>
      <c r="AB45" s="180"/>
      <c r="AC45" s="182"/>
    </row>
    <row r="46" spans="1:29" ht="15" customHeight="1" x14ac:dyDescent="0.15">
      <c r="A46" s="193">
        <v>29</v>
      </c>
      <c r="B46" s="194" t="s">
        <v>24</v>
      </c>
      <c r="C46" s="20"/>
      <c r="D46" s="25"/>
      <c r="E46" s="43"/>
      <c r="F46" s="56"/>
      <c r="G46" s="28"/>
      <c r="H46" s="23"/>
      <c r="I46" s="46"/>
      <c r="J46" s="29"/>
      <c r="K46" s="152"/>
      <c r="M46" s="196">
        <f>IF(A46=0,"",A46)</f>
        <v>29</v>
      </c>
      <c r="N46" s="197" t="str">
        <f>IF(B46=0,"",B46)</f>
        <v>月</v>
      </c>
      <c r="O46" s="169" t="str">
        <f>IF(AND(Z46=0,Z47=0),"時　　　分　～　　時　　　分",IF(AND(Z46&gt;0,Z47=0,D46=0,F46=0),C46&amp;"時"&amp;D46&amp;"0分 ～ "&amp;E46&amp;"時"&amp;F46&amp;"0分",IF(AND(Z46&gt;0,Z47=0,D46&gt;0,F46&gt;0),C46&amp;"時"&amp;D46&amp;"分 ～ "&amp;E46&amp;"時"&amp;F46&amp;"分",IF(AND(Z46&gt;0,Z47&gt;0,D46=0,F46=0,D47=0,F47=0),C46&amp;"時"&amp;D46&amp;"0分～"&amp;E46&amp;"時"&amp;F46&amp;"0分、"&amp;C47&amp;"時"&amp;D47&amp;"0分～"&amp;E47&amp;"時"&amp;F47&amp;"0分",IF(AND(Z46&gt;0,Z47&gt;0,D46&gt;0,F46&gt;0,D47&gt;0,F47&gt;0),C46&amp;"時"&amp;D46&amp;"分～"&amp;E46&amp;"時"&amp;F46&amp;"分、"&amp;C47&amp;"時"&amp;D47&amp;"分～"&amp;E47&amp;"時"&amp;F47&amp;"分",IF(AND(Z46&gt;0,Z47&gt;0,D46&gt;0,F46&gt;0,D47=0,F47=0),C46&amp;"時"&amp;D46&amp;"分～"&amp;E46&amp;"時"&amp;F46&amp;"分、"&amp;C47&amp;"時"&amp;D47&amp;"0分～"&amp;E47&amp;"時"&amp;F47&amp;"0分",IF(AND(Z46&gt;0,Z47&gt;0,D46=0,F46=0,D47&gt;0,F47&gt;0),C46&amp;"時"&amp;D46&amp;"0分～"&amp;E46&amp;"時"&amp;F46&amp;"0分、"&amp;C47&amp;"時"&amp;D47&amp;"分～"&amp;E47&amp;"時"&amp;F47&amp;"分")))))))</f>
        <v>時　　　分　～　　時　　　分</v>
      </c>
      <c r="P46" s="170"/>
      <c r="Q46" s="200" t="str">
        <f>IF(AB46=0,"",IF(AB46&gt;8,"入力ミス",AB46))</f>
        <v/>
      </c>
      <c r="R46" s="96"/>
      <c r="S46" s="203" t="str">
        <f>IF(K46=0,"",K46)</f>
        <v/>
      </c>
      <c r="V46" s="33">
        <f t="shared" si="0"/>
        <v>0</v>
      </c>
      <c r="W46" s="34">
        <f t="shared" si="1"/>
        <v>0</v>
      </c>
      <c r="X46" s="35">
        <f t="shared" si="2"/>
        <v>0</v>
      </c>
      <c r="Y46" s="35">
        <f t="shared" si="3"/>
        <v>0</v>
      </c>
      <c r="Z46" s="36">
        <f>(W46-V46)-AA46-AA47</f>
        <v>0</v>
      </c>
      <c r="AA46" s="36">
        <f t="shared" si="4"/>
        <v>0</v>
      </c>
      <c r="AB46" s="179">
        <f>SUM(Z46:Z47)</f>
        <v>0</v>
      </c>
      <c r="AC46" s="181">
        <f>SUM(AA46:AA47)</f>
        <v>0</v>
      </c>
    </row>
    <row r="47" spans="1:29" ht="15" customHeight="1" x14ac:dyDescent="0.15">
      <c r="A47" s="147"/>
      <c r="B47" s="195"/>
      <c r="C47" s="21"/>
      <c r="D47" s="26"/>
      <c r="E47" s="44"/>
      <c r="F47" s="26"/>
      <c r="G47" s="58"/>
      <c r="H47" s="47"/>
      <c r="I47" s="48"/>
      <c r="J47" s="49"/>
      <c r="K47" s="153"/>
      <c r="M47" s="155"/>
      <c r="N47" s="157"/>
      <c r="O47" s="10" t="str">
        <f>IF(AC46=0,"","休憩時間")</f>
        <v/>
      </c>
      <c r="P47" s="32" t="str">
        <f>IF(AND(AA46=0,AA47=0),"",IF(AND(AA46&gt;0,AA47=0,H46=0,J46=0),G46&amp;":"&amp;H46&amp;"0 ～ "&amp;I46&amp;":"&amp;J46&amp;"0",IF(AND(AA46&gt;0,AA47=0,H46&gt;0,J46&gt;0),G46&amp;":"&amp;H46&amp;" ～ "&amp;I46&amp;":"&amp;J46,IF(AND(AA46&gt;0,AA47&gt;0,H46=0,J46=0,H47=0,J47=0),G46&amp;":"&amp;H46&amp;"0～"&amp;I46&amp;":"&amp;J46&amp;"0、"&amp;G47&amp;":"&amp;H47&amp;"0～"&amp;I47&amp;":"&amp;J47&amp;"0",IF(AND(AA46&gt;0,AA47&gt;0,H46&gt;0,J46&gt;0,H47&gt;0,J47&gt;0),G46&amp;":"&amp;H46&amp;"～"&amp;I46&amp;":"&amp;J46&amp;"、"&amp;G47&amp;":"&amp;H47&amp;"～"&amp;I47&amp;":"&amp;J47,IF(AND(AA46&gt;0,AA47&gt;0,H46&gt;0,J46&gt;0,H47=0,J47=0),G46&amp;":"&amp;H46&amp;"～"&amp;I46&amp;":"&amp;J46&amp;"、"&amp;G47&amp;":"&amp;H47&amp;"0～"&amp;I47&amp;":"&amp;J47&amp;"0",IF(AND(AA46&gt;0,AA47&gt;0,H46=0,J46=0,H47&gt;0,J47&gt;0),G46&amp;":"&amp;H46&amp;"0～"&amp;I46&amp;":"&amp;J46&amp;"0、"&amp;G47&amp;":"&amp;H47&amp;"～"&amp;I47&amp;":"&amp;J47)))))))</f>
        <v/>
      </c>
      <c r="Q47" s="173"/>
      <c r="R47" s="95"/>
      <c r="S47" s="178"/>
      <c r="V47" s="37">
        <f t="shared" si="0"/>
        <v>0</v>
      </c>
      <c r="W47" s="38">
        <f t="shared" si="1"/>
        <v>0</v>
      </c>
      <c r="X47" s="39">
        <f t="shared" si="2"/>
        <v>0</v>
      </c>
      <c r="Y47" s="39">
        <f t="shared" si="3"/>
        <v>0</v>
      </c>
      <c r="Z47" s="40">
        <f>(W47-V47)</f>
        <v>0</v>
      </c>
      <c r="AA47" s="40">
        <f t="shared" si="4"/>
        <v>0</v>
      </c>
      <c r="AB47" s="180"/>
      <c r="AC47" s="182"/>
    </row>
    <row r="48" spans="1:29" ht="15" customHeight="1" x14ac:dyDescent="0.15">
      <c r="A48" s="193">
        <v>30</v>
      </c>
      <c r="B48" s="194" t="s">
        <v>32</v>
      </c>
      <c r="C48" s="20"/>
      <c r="D48" s="25"/>
      <c r="E48" s="43"/>
      <c r="F48" s="56"/>
      <c r="G48" s="28"/>
      <c r="H48" s="23"/>
      <c r="I48" s="46"/>
      <c r="J48" s="29"/>
      <c r="K48" s="152"/>
      <c r="M48" s="198">
        <f>IF(A48=0,"",A48)</f>
        <v>30</v>
      </c>
      <c r="N48" s="199" t="str">
        <f>IF(B48=0,"",B48)</f>
        <v>火</v>
      </c>
      <c r="O48" s="169" t="str">
        <f>IF(AND(Z48=0,Z49=0),"時　　　分　～　　時　　　分",IF(AND(Z48&gt;0,Z49=0,D48=0,F48=0),C48&amp;"時"&amp;D48&amp;"0分 ～ "&amp;E48&amp;"時"&amp;F48&amp;"0分",IF(AND(Z48&gt;0,Z49=0,D48&gt;0,F48&gt;0),C48&amp;"時"&amp;D48&amp;"分 ～ "&amp;E48&amp;"時"&amp;F48&amp;"分",IF(AND(Z48&gt;0,Z49&gt;0,D48=0,F48=0,D49=0,F49=0),C48&amp;"時"&amp;D48&amp;"0分～"&amp;E48&amp;"時"&amp;F48&amp;"0分、"&amp;C49&amp;"時"&amp;D49&amp;"0分～"&amp;E49&amp;"時"&amp;F49&amp;"0分",IF(AND(Z48&gt;0,Z49&gt;0,D48&gt;0,F48&gt;0,D49&gt;0,F49&gt;0),C48&amp;"時"&amp;D48&amp;"分～"&amp;E48&amp;"時"&amp;F48&amp;"分、"&amp;C49&amp;"時"&amp;D49&amp;"分～"&amp;E49&amp;"時"&amp;F49&amp;"分",IF(AND(Z48&gt;0,Z49&gt;0,D48&gt;0,F48&gt;0,D49=0,F49=0),C48&amp;"時"&amp;D48&amp;"分～"&amp;E48&amp;"時"&amp;F48&amp;"分、"&amp;C49&amp;"時"&amp;D49&amp;"0分～"&amp;E49&amp;"時"&amp;F49&amp;"0分",IF(AND(Z48&gt;0,Z49&gt;0,D48=0,F48=0,D49&gt;0,F49&gt;0),C48&amp;"時"&amp;D48&amp;"0分～"&amp;E48&amp;"時"&amp;F48&amp;"0分、"&amp;C49&amp;"時"&amp;D49&amp;"分～"&amp;E49&amp;"時"&amp;F49&amp;"分")))))))</f>
        <v>時　　　分　～　　時　　　分</v>
      </c>
      <c r="P48" s="170"/>
      <c r="Q48" s="204" t="str">
        <f>IF(AB48=0,"",IF(AB48&gt;8,"入力ミス",AB48))</f>
        <v/>
      </c>
      <c r="R48" s="96"/>
      <c r="S48" s="203" t="str">
        <f>IF(K48=0,"",K48)</f>
        <v/>
      </c>
      <c r="V48" s="33">
        <f t="shared" si="0"/>
        <v>0</v>
      </c>
      <c r="W48" s="34">
        <f t="shared" si="1"/>
        <v>0</v>
      </c>
      <c r="X48" s="35">
        <f t="shared" si="2"/>
        <v>0</v>
      </c>
      <c r="Y48" s="35">
        <f t="shared" si="3"/>
        <v>0</v>
      </c>
      <c r="Z48" s="36">
        <f>(W48-V48)-AA48-AA49</f>
        <v>0</v>
      </c>
      <c r="AA48" s="36">
        <f t="shared" si="4"/>
        <v>0</v>
      </c>
      <c r="AB48" s="179">
        <f>SUM(Z48:Z49)</f>
        <v>0</v>
      </c>
      <c r="AC48" s="181">
        <f>SUM(AA48:AA49)</f>
        <v>0</v>
      </c>
    </row>
    <row r="49" spans="1:29" ht="15" customHeight="1" x14ac:dyDescent="0.15">
      <c r="A49" s="147"/>
      <c r="B49" s="195"/>
      <c r="C49" s="21"/>
      <c r="D49" s="26"/>
      <c r="E49" s="44"/>
      <c r="F49" s="26"/>
      <c r="G49" s="58"/>
      <c r="H49" s="47"/>
      <c r="I49" s="48"/>
      <c r="J49" s="49"/>
      <c r="K49" s="153"/>
      <c r="M49" s="155"/>
      <c r="N49" s="157"/>
      <c r="O49" s="10" t="str">
        <f>IF(AC48=0,"","休憩時間")</f>
        <v/>
      </c>
      <c r="P49" s="32" t="str">
        <f>IF(AND(AA48=0,AA49=0),"",IF(AND(AA48&gt;0,AA49=0,H48=0,J48=0),G48&amp;":"&amp;H48&amp;"0 ～ "&amp;I48&amp;":"&amp;J48&amp;"0",IF(AND(AA48&gt;0,AA49=0,H48&gt;0,J48&gt;0),G48&amp;":"&amp;H48&amp;" ～ "&amp;I48&amp;":"&amp;J48,IF(AND(AA48&gt;0,AA49&gt;0,H48=0,J48=0,H49=0,J49=0),G48&amp;":"&amp;H48&amp;"0～"&amp;I48&amp;":"&amp;J48&amp;"0、"&amp;G49&amp;":"&amp;H49&amp;"0～"&amp;I49&amp;":"&amp;J49&amp;"0",IF(AND(AA48&gt;0,AA49&gt;0,H48&gt;0,J48&gt;0,H49&gt;0,J49&gt;0),G48&amp;":"&amp;H48&amp;"～"&amp;I48&amp;":"&amp;J48&amp;"、"&amp;G49&amp;":"&amp;H49&amp;"～"&amp;I49&amp;":"&amp;J49,IF(AND(AA48&gt;0,AA49&gt;0,H48&gt;0,J48&gt;0,H49=0,J49=0),G48&amp;":"&amp;H48&amp;"～"&amp;I48&amp;":"&amp;J48&amp;"、"&amp;G49&amp;":"&amp;H49&amp;"0～"&amp;I49&amp;":"&amp;J49&amp;"0",IF(AND(AA48&gt;0,AA49&gt;0,H48=0,J48=0,H49&gt;0,J49&gt;0),G48&amp;":"&amp;H48&amp;"0～"&amp;I48&amp;":"&amp;J48&amp;"0、"&amp;G49&amp;":"&amp;H49&amp;"～"&amp;I49&amp;":"&amp;J49)))))))</f>
        <v/>
      </c>
      <c r="Q49" s="173"/>
      <c r="R49" s="95"/>
      <c r="S49" s="207"/>
      <c r="V49" s="37">
        <f t="shared" si="0"/>
        <v>0</v>
      </c>
      <c r="W49" s="38">
        <f t="shared" si="1"/>
        <v>0</v>
      </c>
      <c r="X49" s="39">
        <f t="shared" si="2"/>
        <v>0</v>
      </c>
      <c r="Y49" s="39">
        <f t="shared" si="3"/>
        <v>0</v>
      </c>
      <c r="Z49" s="40">
        <f>(W49-V49)</f>
        <v>0</v>
      </c>
      <c r="AA49" s="40">
        <f t="shared" si="4"/>
        <v>0</v>
      </c>
      <c r="AB49" s="180"/>
      <c r="AC49" s="182"/>
    </row>
    <row r="50" spans="1:29" ht="15" customHeight="1" x14ac:dyDescent="0.15">
      <c r="A50" s="193"/>
      <c r="B50" s="194"/>
      <c r="C50" s="20"/>
      <c r="D50" s="25"/>
      <c r="E50" s="43"/>
      <c r="F50" s="56"/>
      <c r="G50" s="28"/>
      <c r="H50" s="23"/>
      <c r="I50" s="46"/>
      <c r="J50" s="29"/>
      <c r="K50" s="152"/>
      <c r="M50" s="198" t="str">
        <f>IF(A50=0,"",A50)</f>
        <v/>
      </c>
      <c r="N50" s="199" t="str">
        <f>IF(B50=0,"",B50)</f>
        <v/>
      </c>
      <c r="O50" s="169" t="str">
        <f>IF(AND(Z50=0,Z51=0),"時　　　分　～　　時　　　分",IF(AND(Z50&gt;0,Z51=0,D50=0,F50=0),C50&amp;"時"&amp;D50&amp;"0分 ～ "&amp;E50&amp;"時"&amp;F50&amp;"0分",IF(AND(Z50&gt;0,Z51=0,D50&gt;0,F50&gt;0),C50&amp;"時"&amp;D50&amp;"分 ～ "&amp;E50&amp;"時"&amp;F50&amp;"分",IF(AND(Z50&gt;0,Z51&gt;0,D50=0,F50=0,D51=0,F51=0),C50&amp;"時"&amp;D50&amp;"0分～"&amp;E50&amp;"時"&amp;F50&amp;"0分、"&amp;C51&amp;"時"&amp;D51&amp;"0分～"&amp;E51&amp;"時"&amp;F51&amp;"0分",IF(AND(Z50&gt;0,Z51&gt;0,D50&gt;0,F50&gt;0,D51&gt;0,F51&gt;0),C50&amp;"時"&amp;D50&amp;"分～"&amp;E50&amp;"時"&amp;F50&amp;"分、"&amp;C51&amp;"時"&amp;D51&amp;"分～"&amp;E51&amp;"時"&amp;F51&amp;"分",IF(AND(Z50&gt;0,Z51&gt;0,D50&gt;0,F50&gt;0,D51=0,F51=0),C50&amp;"時"&amp;D50&amp;"分～"&amp;E50&amp;"時"&amp;F50&amp;"分、"&amp;C51&amp;"時"&amp;D51&amp;"0分～"&amp;E51&amp;"時"&amp;F51&amp;"0分",IF(AND(Z50&gt;0,Z51&gt;0,D50=0,F50=0,D51&gt;0,F51&gt;0),C50&amp;"時"&amp;D50&amp;"0分～"&amp;E50&amp;"時"&amp;F50&amp;"0分、"&amp;C51&amp;"時"&amp;D51&amp;"分～"&amp;E51&amp;"時"&amp;F51&amp;"分")))))))</f>
        <v>時　　　分　～　　時　　　分</v>
      </c>
      <c r="P50" s="170"/>
      <c r="Q50" s="204" t="str">
        <f>IF(AB50=0,"",IF(AB50&gt;8,"入力ミス",AB50))</f>
        <v/>
      </c>
      <c r="R50" s="97"/>
      <c r="S50" s="203" t="str">
        <f>IF(K50=0,"",K50)</f>
        <v/>
      </c>
      <c r="V50" s="33">
        <f t="shared" si="0"/>
        <v>0</v>
      </c>
      <c r="W50" s="34">
        <f t="shared" si="1"/>
        <v>0</v>
      </c>
      <c r="X50" s="35">
        <f t="shared" si="2"/>
        <v>0</v>
      </c>
      <c r="Y50" s="35">
        <f t="shared" si="3"/>
        <v>0</v>
      </c>
      <c r="Z50" s="36">
        <f>(W50-V50)-AA50-AA51</f>
        <v>0</v>
      </c>
      <c r="AA50" s="36">
        <f t="shared" si="4"/>
        <v>0</v>
      </c>
      <c r="AB50" s="179">
        <f>SUM(Z50:Z51)</f>
        <v>0</v>
      </c>
      <c r="AC50" s="181">
        <f>SUM(AA50:AA51)</f>
        <v>0</v>
      </c>
    </row>
    <row r="51" spans="1:29" ht="15" customHeight="1" x14ac:dyDescent="0.15">
      <c r="A51" s="147"/>
      <c r="B51" s="195"/>
      <c r="C51" s="21"/>
      <c r="D51" s="26"/>
      <c r="E51" s="44"/>
      <c r="F51" s="26"/>
      <c r="G51" s="58"/>
      <c r="H51" s="47"/>
      <c r="I51" s="48"/>
      <c r="J51" s="49"/>
      <c r="K51" s="153"/>
      <c r="M51" s="155"/>
      <c r="N51" s="157"/>
      <c r="O51" s="10" t="str">
        <f>IF(AC50=0,"","休憩時間")</f>
        <v/>
      </c>
      <c r="P51" s="32" t="str">
        <f>IF(AND(AA50=0,AA51=0),"",IF(AND(AA50&gt;0,AA51=0,H50=0,J50=0),G50&amp;":"&amp;H50&amp;"0 ～ "&amp;I50&amp;":"&amp;J50&amp;"0",IF(AND(AA50&gt;0,AA51=0,H50&gt;0,J50&gt;0),G50&amp;":"&amp;H50&amp;" ～ "&amp;I50&amp;":"&amp;J50,IF(AND(AA50&gt;0,AA51&gt;0,H50=0,J50=0,H51=0,J51=0),G50&amp;":"&amp;H50&amp;"0～"&amp;I50&amp;":"&amp;J50&amp;"0、"&amp;G51&amp;":"&amp;H51&amp;"0～"&amp;I51&amp;":"&amp;J51&amp;"0",IF(AND(AA50&gt;0,AA51&gt;0,H50&gt;0,J50&gt;0,H51&gt;0,J51&gt;0),G50&amp;":"&amp;H50&amp;"～"&amp;I50&amp;":"&amp;J50&amp;"、"&amp;G51&amp;":"&amp;H51&amp;"～"&amp;I51&amp;":"&amp;J51,IF(AND(AA50&gt;0,AA51&gt;0,H50&gt;0,J50&gt;0,H51=0,J51=0),G50&amp;":"&amp;H50&amp;"～"&amp;I50&amp;":"&amp;J50&amp;"、"&amp;G51&amp;":"&amp;H51&amp;"0～"&amp;I51&amp;":"&amp;J51&amp;"0",IF(AND(AA50&gt;0,AA51&gt;0,H50=0,J50=0,H51&gt;0,J51&gt;0),G50&amp;":"&amp;H50&amp;"0～"&amp;I50&amp;":"&amp;J50&amp;"0、"&amp;G51&amp;":"&amp;H51&amp;"～"&amp;I51&amp;":"&amp;J51)))))))</f>
        <v/>
      </c>
      <c r="Q51" s="173"/>
      <c r="R51" s="95"/>
      <c r="S51" s="178"/>
      <c r="V51" s="37">
        <f t="shared" si="0"/>
        <v>0</v>
      </c>
      <c r="W51" s="38">
        <f t="shared" si="1"/>
        <v>0</v>
      </c>
      <c r="X51" s="39">
        <f t="shared" si="2"/>
        <v>0</v>
      </c>
      <c r="Y51" s="39">
        <f t="shared" si="3"/>
        <v>0</v>
      </c>
      <c r="Z51" s="40">
        <f>(W51-V51)</f>
        <v>0</v>
      </c>
      <c r="AA51" s="40">
        <f t="shared" si="4"/>
        <v>0</v>
      </c>
      <c r="AB51" s="180"/>
      <c r="AC51" s="182"/>
    </row>
    <row r="52" spans="1:29" ht="15" customHeight="1" x14ac:dyDescent="0.15">
      <c r="A52" s="193"/>
      <c r="B52" s="194"/>
      <c r="C52" s="20"/>
      <c r="D52" s="25"/>
      <c r="E52" s="43"/>
      <c r="F52" s="56"/>
      <c r="G52" s="28"/>
      <c r="H52" s="23"/>
      <c r="I52" s="46"/>
      <c r="J52" s="29"/>
      <c r="K52" s="152"/>
      <c r="M52" s="198" t="str">
        <f>IF(A52=0,"",A52)</f>
        <v/>
      </c>
      <c r="N52" s="199" t="str">
        <f>IF(B52=0,"",B52)</f>
        <v/>
      </c>
      <c r="O52" s="169" t="str">
        <f>IF(AND(Z52=0,Z53=0),"時　　　分　～　　時　　　分",IF(AND(Z52&gt;0,Z53=0,D52=0,F52=0),C52&amp;"時"&amp;D52&amp;"0分 ～ "&amp;E52&amp;"時"&amp;F52&amp;"0分",IF(AND(Z52&gt;0,Z53=0,D52&gt;0,F52&gt;0),C52&amp;"時"&amp;D52&amp;"分 ～ "&amp;E52&amp;"時"&amp;F52&amp;"分",IF(AND(Z52&gt;0,Z53&gt;0,D52=0,F52=0,D53=0,F53=0),C52&amp;"時"&amp;D52&amp;"0分～"&amp;E52&amp;"時"&amp;F52&amp;"0分、"&amp;C53&amp;"時"&amp;D53&amp;"0分～"&amp;E53&amp;"時"&amp;F53&amp;"0分",IF(AND(Z52&gt;0,Z53&gt;0,D52&gt;0,F52&gt;0,D53&gt;0,F53&gt;0),C52&amp;"時"&amp;D52&amp;"分～"&amp;E52&amp;"時"&amp;F52&amp;"分、"&amp;C53&amp;"時"&amp;D53&amp;"分～"&amp;E53&amp;"時"&amp;F53&amp;"分",IF(AND(Z52&gt;0,Z53&gt;0,D52&gt;0,F52&gt;0,D53=0,F53=0),C52&amp;"時"&amp;D52&amp;"分～"&amp;E52&amp;"時"&amp;F52&amp;"分、"&amp;C53&amp;"時"&amp;D53&amp;"0分～"&amp;E53&amp;"時"&amp;F53&amp;"0分",IF(AND(Z52&gt;0,Z53&gt;0,D52=0,F52=0,D53&gt;0,F53&gt;0),C52&amp;"時"&amp;D52&amp;"0分～"&amp;E52&amp;"時"&amp;F52&amp;"0分、"&amp;C53&amp;"時"&amp;D53&amp;"分～"&amp;E53&amp;"時"&amp;F53&amp;"分")))))))</f>
        <v>時　　　分　～　　時　　　分</v>
      </c>
      <c r="P52" s="170"/>
      <c r="Q52" s="204" t="str">
        <f>IF(AB52=0,"",IF(AB52&gt;8,"入力ミス",AB52))</f>
        <v/>
      </c>
      <c r="R52" s="97"/>
      <c r="S52" s="207" t="str">
        <f>IF(K52=0,"",K52)</f>
        <v/>
      </c>
      <c r="V52" s="33">
        <f t="shared" si="0"/>
        <v>0</v>
      </c>
      <c r="W52" s="34">
        <f t="shared" si="1"/>
        <v>0</v>
      </c>
      <c r="X52" s="35">
        <f t="shared" si="2"/>
        <v>0</v>
      </c>
      <c r="Y52" s="35">
        <f t="shared" si="3"/>
        <v>0</v>
      </c>
      <c r="Z52" s="36">
        <f>(W52-V52)-AA52-AA53</f>
        <v>0</v>
      </c>
      <c r="AA52" s="36">
        <f t="shared" si="4"/>
        <v>0</v>
      </c>
      <c r="AB52" s="179">
        <f>SUM(Z52:Z53)</f>
        <v>0</v>
      </c>
      <c r="AC52" s="181">
        <f>SUM(AA52:AA53)</f>
        <v>0</v>
      </c>
    </row>
    <row r="53" spans="1:29" ht="15" customHeight="1" thickBot="1" x14ac:dyDescent="0.2">
      <c r="A53" s="209"/>
      <c r="B53" s="210"/>
      <c r="C53" s="50"/>
      <c r="D53" s="51"/>
      <c r="E53" s="52"/>
      <c r="F53" s="51"/>
      <c r="G53" s="59"/>
      <c r="H53" s="53"/>
      <c r="I53" s="54"/>
      <c r="J53" s="55"/>
      <c r="K53" s="211"/>
      <c r="M53" s="155"/>
      <c r="N53" s="157"/>
      <c r="O53" s="10" t="str">
        <f>IF(AC52=0,"","休憩時間")</f>
        <v/>
      </c>
      <c r="P53" s="32" t="str">
        <f>IF(AND(AA52=0,AA53=0),"",IF(AND(AA52&gt;0,AA53=0,H52=0,J52=0),G52&amp;":"&amp;H52&amp;"0 ～ "&amp;I52&amp;":"&amp;J52&amp;"0",IF(AND(AA52&gt;0,AA53=0,H52&gt;0,J52&gt;0),G52&amp;":"&amp;H52&amp;" ～ "&amp;I52&amp;":"&amp;J52,IF(AND(AA52&gt;0,AA53&gt;0,H52=0,J52=0,H53=0,J53=0),G52&amp;":"&amp;H52&amp;"0～"&amp;I52&amp;":"&amp;J52&amp;"0、"&amp;G53&amp;":"&amp;H53&amp;"0～"&amp;I53&amp;":"&amp;J53&amp;"0",IF(AND(AA52&gt;0,AA53&gt;0,H52&gt;0,J52&gt;0,H53&gt;0,J53&gt;0),G52&amp;":"&amp;H52&amp;"～"&amp;I52&amp;":"&amp;J52&amp;"、"&amp;G53&amp;":"&amp;H53&amp;"～"&amp;I53&amp;":"&amp;J53,IF(AND(AA52&gt;0,AA53&gt;0,H52&gt;0,J52&gt;0,H53=0,J53=0),G52&amp;":"&amp;H52&amp;"～"&amp;I52&amp;":"&amp;J52&amp;"、"&amp;G53&amp;":"&amp;H53&amp;"0～"&amp;I53&amp;":"&amp;J53&amp;"0",IF(AND(AA52&gt;0,AA53&gt;0,H52=0,J52=0,H53&gt;0,J53&gt;0),G52&amp;":"&amp;H52&amp;"0～"&amp;I52&amp;":"&amp;J52&amp;"0、"&amp;G53&amp;":"&amp;H53&amp;"～"&amp;I53&amp;":"&amp;J53)))))))</f>
        <v/>
      </c>
      <c r="Q53" s="173"/>
      <c r="R53" s="98"/>
      <c r="S53" s="217"/>
      <c r="V53" s="37">
        <f t="shared" si="0"/>
        <v>0</v>
      </c>
      <c r="W53" s="38">
        <f t="shared" si="1"/>
        <v>0</v>
      </c>
      <c r="X53" s="39">
        <f t="shared" si="2"/>
        <v>0</v>
      </c>
      <c r="Y53" s="39">
        <f t="shared" si="3"/>
        <v>0</v>
      </c>
      <c r="Z53" s="40">
        <f>(W53-V53)</f>
        <v>0</v>
      </c>
      <c r="AA53" s="40">
        <f t="shared" si="4"/>
        <v>0</v>
      </c>
      <c r="AB53" s="180"/>
      <c r="AC53" s="182"/>
    </row>
    <row r="54" spans="1:29" ht="30" customHeight="1" x14ac:dyDescent="0.15">
      <c r="M54" s="3"/>
      <c r="N54" s="4"/>
      <c r="O54" s="4"/>
      <c r="P54" s="4" t="str">
        <f>IF(Q10=0,"","計　　　"&amp;DBCS(SUM(Q10:Q53)))</f>
        <v>計　　　０</v>
      </c>
      <c r="Q54" s="132" t="s">
        <v>14</v>
      </c>
      <c r="R54" s="226"/>
      <c r="S54" s="5"/>
    </row>
  </sheetData>
  <mergeCells count="243">
    <mergeCell ref="Q54:R54"/>
    <mergeCell ref="M34:M35"/>
    <mergeCell ref="N34:N35"/>
    <mergeCell ref="Q34:Q35"/>
    <mergeCell ref="O34:P34"/>
    <mergeCell ref="M32:M33"/>
    <mergeCell ref="N32:N33"/>
    <mergeCell ref="Q32:Q33"/>
    <mergeCell ref="O32:P32"/>
    <mergeCell ref="O44:P44"/>
    <mergeCell ref="M42:M43"/>
    <mergeCell ref="N42:N43"/>
    <mergeCell ref="Q46:Q47"/>
    <mergeCell ref="O46:P46"/>
    <mergeCell ref="Q44:Q45"/>
    <mergeCell ref="AC52:AC53"/>
    <mergeCell ref="N52:N53"/>
    <mergeCell ref="O52:P52"/>
    <mergeCell ref="Q52:Q53"/>
    <mergeCell ref="S52:S53"/>
    <mergeCell ref="M52:M53"/>
    <mergeCell ref="N36:N37"/>
    <mergeCell ref="Q36:Q37"/>
    <mergeCell ref="O36:P36"/>
    <mergeCell ref="N38:N39"/>
    <mergeCell ref="Q38:Q39"/>
    <mergeCell ref="O38:P38"/>
    <mergeCell ref="AC46:AC47"/>
    <mergeCell ref="AB38:AB39"/>
    <mergeCell ref="AC38:AC39"/>
    <mergeCell ref="AB40:AB41"/>
    <mergeCell ref="AC40:AC41"/>
    <mergeCell ref="Q42:Q43"/>
    <mergeCell ref="O42:P42"/>
    <mergeCell ref="Q40:Q41"/>
    <mergeCell ref="O40:P40"/>
    <mergeCell ref="M38:M39"/>
    <mergeCell ref="M46:M47"/>
    <mergeCell ref="N46:N47"/>
    <mergeCell ref="F1:G1"/>
    <mergeCell ref="H1:I1"/>
    <mergeCell ref="AB50:AB51"/>
    <mergeCell ref="AC50:AC51"/>
    <mergeCell ref="N50:N51"/>
    <mergeCell ref="O50:P50"/>
    <mergeCell ref="Q50:Q51"/>
    <mergeCell ref="S50:S51"/>
    <mergeCell ref="M50:M51"/>
    <mergeCell ref="S46:S47"/>
    <mergeCell ref="S12:S13"/>
    <mergeCell ref="S14:S15"/>
    <mergeCell ref="S16:S17"/>
    <mergeCell ref="S18:S19"/>
    <mergeCell ref="S20:S21"/>
    <mergeCell ref="S22:S23"/>
    <mergeCell ref="M18:M19"/>
    <mergeCell ref="N18:N19"/>
    <mergeCell ref="Q18:Q19"/>
    <mergeCell ref="O18:P18"/>
    <mergeCell ref="M16:M17"/>
    <mergeCell ref="N16:N17"/>
    <mergeCell ref="Q16:Q17"/>
    <mergeCell ref="O16:P16"/>
    <mergeCell ref="A50:A51"/>
    <mergeCell ref="B50:B51"/>
    <mergeCell ref="K50:K51"/>
    <mergeCell ref="A52:A53"/>
    <mergeCell ref="B52:B53"/>
    <mergeCell ref="K52:K53"/>
    <mergeCell ref="M36:M37"/>
    <mergeCell ref="AB52:AB53"/>
    <mergeCell ref="S24:S25"/>
    <mergeCell ref="S28:S29"/>
    <mergeCell ref="S48:S49"/>
    <mergeCell ref="S26:S27"/>
    <mergeCell ref="S44:S45"/>
    <mergeCell ref="S38:S39"/>
    <mergeCell ref="S40:S41"/>
    <mergeCell ref="S42:S43"/>
    <mergeCell ref="S30:S31"/>
    <mergeCell ref="S32:S33"/>
    <mergeCell ref="S34:S35"/>
    <mergeCell ref="S36:S37"/>
    <mergeCell ref="M24:M25"/>
    <mergeCell ref="N24:N25"/>
    <mergeCell ref="Q24:Q25"/>
    <mergeCell ref="O24:P24"/>
    <mergeCell ref="A6:A7"/>
    <mergeCell ref="B6:B7"/>
    <mergeCell ref="A8:A9"/>
    <mergeCell ref="B8:B9"/>
    <mergeCell ref="M8:M9"/>
    <mergeCell ref="O10:P10"/>
    <mergeCell ref="K10:K11"/>
    <mergeCell ref="G8:J8"/>
    <mergeCell ref="A10:A11"/>
    <mergeCell ref="B10:B11"/>
    <mergeCell ref="C8:F8"/>
    <mergeCell ref="M1:S1"/>
    <mergeCell ref="M10:M11"/>
    <mergeCell ref="N10:N11"/>
    <mergeCell ref="Q10:Q11"/>
    <mergeCell ref="Q2:S2"/>
    <mergeCell ref="Q3:S3"/>
    <mergeCell ref="Q4:S6"/>
    <mergeCell ref="P4:P6"/>
    <mergeCell ref="Q14:Q15"/>
    <mergeCell ref="O14:P14"/>
    <mergeCell ref="M12:M13"/>
    <mergeCell ref="N12:N13"/>
    <mergeCell ref="Q12:Q13"/>
    <mergeCell ref="S10:S11"/>
    <mergeCell ref="S8:S9"/>
    <mergeCell ref="N8:N9"/>
    <mergeCell ref="O8:P9"/>
    <mergeCell ref="Q8:Q9"/>
    <mergeCell ref="O12:P12"/>
    <mergeCell ref="M14:M15"/>
    <mergeCell ref="N14:N15"/>
    <mergeCell ref="R8:R9"/>
    <mergeCell ref="O30:P30"/>
    <mergeCell ref="M28:M29"/>
    <mergeCell ref="N28:N29"/>
    <mergeCell ref="Q28:Q29"/>
    <mergeCell ref="O28:P28"/>
    <mergeCell ref="M26:M27"/>
    <mergeCell ref="N26:N27"/>
    <mergeCell ref="Q26:Q27"/>
    <mergeCell ref="O26:P26"/>
    <mergeCell ref="B46:B47"/>
    <mergeCell ref="B26:B27"/>
    <mergeCell ref="B28:B29"/>
    <mergeCell ref="B30:B31"/>
    <mergeCell ref="B32:B33"/>
    <mergeCell ref="A40:A41"/>
    <mergeCell ref="B40:B41"/>
    <mergeCell ref="A42:A43"/>
    <mergeCell ref="B42:B43"/>
    <mergeCell ref="K48:K49"/>
    <mergeCell ref="M48:M49"/>
    <mergeCell ref="N48:N49"/>
    <mergeCell ref="Q48:Q49"/>
    <mergeCell ref="O48:P48"/>
    <mergeCell ref="A36:A37"/>
    <mergeCell ref="B36:B37"/>
    <mergeCell ref="A24:A25"/>
    <mergeCell ref="B24:B25"/>
    <mergeCell ref="A26:A27"/>
    <mergeCell ref="K36:K37"/>
    <mergeCell ref="K38:K39"/>
    <mergeCell ref="K40:K41"/>
    <mergeCell ref="K42:K43"/>
    <mergeCell ref="K46:K47"/>
    <mergeCell ref="M44:M45"/>
    <mergeCell ref="N44:N45"/>
    <mergeCell ref="M40:M41"/>
    <mergeCell ref="N40:N41"/>
    <mergeCell ref="A48:A49"/>
    <mergeCell ref="B48:B49"/>
    <mergeCell ref="A44:A45"/>
    <mergeCell ref="B44:B45"/>
    <mergeCell ref="A46:A47"/>
    <mergeCell ref="A12:A13"/>
    <mergeCell ref="B12:B13"/>
    <mergeCell ref="A14:A15"/>
    <mergeCell ref="B14:B15"/>
    <mergeCell ref="K16:K17"/>
    <mergeCell ref="K18:K19"/>
    <mergeCell ref="AB18:AB19"/>
    <mergeCell ref="AB20:AB21"/>
    <mergeCell ref="AB30:AB31"/>
    <mergeCell ref="B18:B19"/>
    <mergeCell ref="A16:A17"/>
    <mergeCell ref="A20:A21"/>
    <mergeCell ref="B20:B21"/>
    <mergeCell ref="M22:M23"/>
    <mergeCell ref="N22:N23"/>
    <mergeCell ref="Q22:Q23"/>
    <mergeCell ref="O22:P22"/>
    <mergeCell ref="M20:M21"/>
    <mergeCell ref="N20:N21"/>
    <mergeCell ref="Q20:Q21"/>
    <mergeCell ref="O20:P20"/>
    <mergeCell ref="M30:M31"/>
    <mergeCell ref="N30:N31"/>
    <mergeCell ref="Q30:Q31"/>
    <mergeCell ref="AC10:AC11"/>
    <mergeCell ref="AC12:AC13"/>
    <mergeCell ref="AC14:AC15"/>
    <mergeCell ref="AB16:AB17"/>
    <mergeCell ref="AC16:AC17"/>
    <mergeCell ref="AB12:AB13"/>
    <mergeCell ref="AB14:AB15"/>
    <mergeCell ref="AB10:AB11"/>
    <mergeCell ref="AC18:AC19"/>
    <mergeCell ref="AC20:AC21"/>
    <mergeCell ref="A22:A23"/>
    <mergeCell ref="B22:B23"/>
    <mergeCell ref="AB34:AB35"/>
    <mergeCell ref="AC34:AC35"/>
    <mergeCell ref="AB48:AB49"/>
    <mergeCell ref="AC48:AC49"/>
    <mergeCell ref="AB42:AB43"/>
    <mergeCell ref="AC42:AC43"/>
    <mergeCell ref="AB44:AB45"/>
    <mergeCell ref="AC44:AC45"/>
    <mergeCell ref="AB36:AB37"/>
    <mergeCell ref="AC36:AC37"/>
    <mergeCell ref="AB46:AB47"/>
    <mergeCell ref="AC30:AC31"/>
    <mergeCell ref="AB32:AB33"/>
    <mergeCell ref="AC32:AC33"/>
    <mergeCell ref="AB26:AB27"/>
    <mergeCell ref="AC26:AC27"/>
    <mergeCell ref="AB28:AB29"/>
    <mergeCell ref="AC28:AC29"/>
    <mergeCell ref="AB22:AB23"/>
    <mergeCell ref="AC22:AC23"/>
    <mergeCell ref="AB24:AB25"/>
    <mergeCell ref="AC24:AC25"/>
    <mergeCell ref="A1:B1"/>
    <mergeCell ref="C1:D1"/>
    <mergeCell ref="K44:K45"/>
    <mergeCell ref="K20:K21"/>
    <mergeCell ref="K22:K23"/>
    <mergeCell ref="K24:K25"/>
    <mergeCell ref="K26:K27"/>
    <mergeCell ref="K12:K13"/>
    <mergeCell ref="K14:K15"/>
    <mergeCell ref="K28:K29"/>
    <mergeCell ref="K30:K31"/>
    <mergeCell ref="K32:K33"/>
    <mergeCell ref="K34:K35"/>
    <mergeCell ref="K8:K9"/>
    <mergeCell ref="A38:A39"/>
    <mergeCell ref="B38:B39"/>
    <mergeCell ref="A32:A33"/>
    <mergeCell ref="A34:A35"/>
    <mergeCell ref="B34:B35"/>
    <mergeCell ref="A28:A29"/>
    <mergeCell ref="A30:A31"/>
    <mergeCell ref="B16:B17"/>
    <mergeCell ref="A18:A19"/>
  </mergeCells>
  <phoneticPr fontId="1"/>
  <conditionalFormatting sqref="Q1:R1 Q7:R8 Q10:R47 Q9 Q55:R65536 Q48:Q49">
    <cfRule type="cellIs" dxfId="25" priority="7" stopIfTrue="1" operator="equal">
      <formula>"入力ミス"</formula>
    </cfRule>
  </conditionalFormatting>
  <conditionalFormatting sqref="Q3:S3">
    <cfRule type="cellIs" dxfId="24" priority="5" stopIfTrue="1" operator="equal">
      <formula>"入力ミス"</formula>
    </cfRule>
  </conditionalFormatting>
  <conditionalFormatting sqref="Q4:R6">
    <cfRule type="cellIs" dxfId="23" priority="4" stopIfTrue="1" operator="equal">
      <formula>"入力ミス"</formula>
    </cfRule>
  </conditionalFormatting>
  <conditionalFormatting sqref="Q2:R2">
    <cfRule type="cellIs" dxfId="22" priority="3" stopIfTrue="1" operator="equal">
      <formula>"入力ミス"</formula>
    </cfRule>
  </conditionalFormatting>
  <conditionalFormatting sqref="Q54 Q50:R53">
    <cfRule type="cellIs" dxfId="21" priority="2" stopIfTrue="1" operator="equal">
      <formula>"入力ミス"</formula>
    </cfRule>
  </conditionalFormatting>
  <conditionalFormatting sqref="R48:R49">
    <cfRule type="cellIs" dxfId="20" priority="1" stopIfTrue="1" operator="equal">
      <formula>"入力ミス"</formula>
    </cfRule>
  </conditionalFormatting>
  <pageMargins left="0.98425196850393704" right="0.19685039370078741" top="0.27559055118110237" bottom="0.19685039370078741" header="0.31496062992125984" footer="0.19685039370078741"/>
  <pageSetup paperSize="9" scale="91" orientation="portrait"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AC54"/>
  <sheetViews>
    <sheetView zoomScaleNormal="100" workbookViewId="0">
      <selection activeCell="K3" sqref="K3"/>
    </sheetView>
  </sheetViews>
  <sheetFormatPr defaultRowHeight="13.5" x14ac:dyDescent="0.15"/>
  <cols>
    <col min="1" max="2" width="5.125" style="1" customWidth="1"/>
    <col min="3" max="10" width="6.75" style="1" customWidth="1"/>
    <col min="11" max="11" width="17.375" style="1" customWidth="1"/>
    <col min="12" max="12" width="8.875" style="1" customWidth="1"/>
    <col min="13" max="14" width="6.75" style="1" customWidth="1"/>
    <col min="15" max="15" width="8.5" style="1" bestFit="1" customWidth="1"/>
    <col min="16" max="16" width="35.875" style="1" customWidth="1"/>
    <col min="17" max="18" width="9" style="1"/>
    <col min="19" max="19" width="25" style="1" customWidth="1"/>
    <col min="20" max="21" width="9" style="1"/>
    <col min="22" max="25" width="3.5" style="1" customWidth="1"/>
    <col min="26" max="29" width="4.5" style="1" customWidth="1"/>
    <col min="30" max="16384" width="9" style="1"/>
  </cols>
  <sheetData>
    <row r="1" spans="1:29" ht="30" customHeight="1" thickBot="1" x14ac:dyDescent="0.2">
      <c r="A1" s="105" t="s">
        <v>22</v>
      </c>
      <c r="B1" s="106"/>
      <c r="C1" s="105" t="str">
        <f>IF(Q10=0,"",""&amp;DBCS(SUM(Q10:Q53)))</f>
        <v>０</v>
      </c>
      <c r="D1" s="107"/>
      <c r="E1" s="41" t="s">
        <v>18</v>
      </c>
      <c r="F1" s="108" t="s">
        <v>19</v>
      </c>
      <c r="G1" s="108"/>
      <c r="H1" s="227" t="str">
        <f>DBCS(SUM(Q10:Q55)+SUM('7月分'!Q10:Q55)+SUM('8月分'!Q10:Q55)+SUM('9月分'!Q10:Q55)+SUM('11月分'!Q10:Q55)+SUM('12月分'!Q10:Q55)+SUM('1月分'!Q10:Q55))</f>
        <v>０</v>
      </c>
      <c r="I1" s="228"/>
      <c r="M1" s="111" t="s">
        <v>36</v>
      </c>
      <c r="N1" s="112"/>
      <c r="O1" s="112"/>
      <c r="P1" s="112"/>
      <c r="Q1" s="112"/>
      <c r="R1" s="112"/>
      <c r="S1" s="112"/>
    </row>
    <row r="2" spans="1:29" ht="10.15" customHeight="1" x14ac:dyDescent="0.15">
      <c r="A2" s="60"/>
      <c r="B2" s="60"/>
      <c r="C2" s="60"/>
      <c r="D2" s="61"/>
      <c r="E2" s="61"/>
      <c r="F2" s="61"/>
      <c r="G2" s="62"/>
      <c r="H2" s="62"/>
      <c r="I2" s="62"/>
      <c r="M2" s="11"/>
      <c r="N2" s="8"/>
      <c r="O2" s="8"/>
      <c r="P2" s="80"/>
      <c r="Q2" s="126" t="str">
        <f>'7月分'!Q2:S2</f>
        <v/>
      </c>
      <c r="R2" s="126"/>
      <c r="S2" s="126"/>
    </row>
    <row r="3" spans="1:29" ht="22.9" customHeight="1" x14ac:dyDescent="0.15">
      <c r="A3" s="60"/>
      <c r="B3" s="60"/>
      <c r="C3" s="60"/>
      <c r="D3" s="61"/>
      <c r="E3" s="61"/>
      <c r="F3" s="61"/>
      <c r="G3" s="61"/>
      <c r="H3" s="61"/>
      <c r="I3" s="61"/>
      <c r="M3" s="6"/>
      <c r="N3" s="6"/>
      <c r="O3" s="6"/>
      <c r="P3" s="65" t="str">
        <f>IF('7月分'!D4=0,"( 学番　　　　　)","( 学番　"&amp;'7月分'!D4&amp;" "&amp;"）")</f>
        <v>( 学番　　　　　)</v>
      </c>
      <c r="Q3" s="240" t="str">
        <f>'7月分'!Q3:S3</f>
        <v/>
      </c>
      <c r="R3" s="240"/>
      <c r="S3" s="240"/>
      <c r="T3" s="2"/>
    </row>
    <row r="4" spans="1:29" ht="21" customHeight="1" x14ac:dyDescent="0.15">
      <c r="A4" s="60"/>
      <c r="B4" s="60"/>
      <c r="C4" s="60"/>
      <c r="D4" s="63"/>
      <c r="E4" s="63"/>
      <c r="F4" s="63"/>
      <c r="G4" s="63"/>
      <c r="H4" s="63"/>
      <c r="I4" s="63"/>
      <c r="J4" s="13"/>
      <c r="K4" s="13"/>
      <c r="M4" s="6"/>
      <c r="N4" s="6"/>
      <c r="O4" s="6"/>
      <c r="P4" s="136" t="s">
        <v>2</v>
      </c>
      <c r="Q4" s="137">
        <f>'7月分'!D5</f>
        <v>0</v>
      </c>
      <c r="R4" s="137"/>
      <c r="S4" s="137"/>
      <c r="V4" s="13"/>
      <c r="W4" s="13"/>
      <c r="X4" s="13"/>
      <c r="Y4" s="13"/>
    </row>
    <row r="5" spans="1:29" ht="21" customHeight="1" thickBot="1" x14ac:dyDescent="0.2">
      <c r="A5" s="60"/>
      <c r="B5" s="60"/>
      <c r="C5" s="60"/>
      <c r="D5" s="64"/>
      <c r="E5" s="64"/>
      <c r="F5" s="64"/>
      <c r="G5" s="64"/>
      <c r="H5" s="64"/>
      <c r="I5" s="64"/>
      <c r="J5" s="13"/>
      <c r="K5" s="13"/>
      <c r="M5" s="6"/>
      <c r="N5" s="6"/>
      <c r="O5" s="6"/>
      <c r="P5" s="136"/>
      <c r="Q5" s="137"/>
      <c r="R5" s="137"/>
      <c r="S5" s="137"/>
      <c r="V5" s="13"/>
      <c r="W5" s="13"/>
      <c r="X5" s="13"/>
      <c r="Y5" s="13"/>
    </row>
    <row r="6" spans="1:29" ht="14.25" customHeight="1" x14ac:dyDescent="0.15">
      <c r="A6" s="146">
        <v>10</v>
      </c>
      <c r="B6" s="148" t="s">
        <v>7</v>
      </c>
      <c r="C6" s="7"/>
      <c r="D6" s="64"/>
      <c r="E6" s="64"/>
      <c r="F6" s="64"/>
      <c r="G6" s="64"/>
      <c r="H6" s="64"/>
      <c r="I6" s="64"/>
      <c r="J6" s="7"/>
      <c r="K6" s="7"/>
      <c r="N6" s="12">
        <f>IF(A6=0,"",+A6)</f>
        <v>10</v>
      </c>
      <c r="O6" s="1" t="s">
        <v>7</v>
      </c>
      <c r="P6" s="136"/>
      <c r="Q6" s="137"/>
      <c r="R6" s="137"/>
      <c r="S6" s="137"/>
      <c r="V6" s="7"/>
      <c r="W6" s="7"/>
      <c r="X6" s="7"/>
      <c r="Y6" s="7"/>
      <c r="Z6" s="7"/>
      <c r="AA6" s="7"/>
      <c r="AB6" s="7"/>
      <c r="AC6" s="7"/>
    </row>
    <row r="7" spans="1:29" ht="10.15" customHeight="1" thickBot="1" x14ac:dyDescent="0.2">
      <c r="A7" s="147"/>
      <c r="B7" s="149"/>
      <c r="C7" s="7"/>
      <c r="D7" s="7"/>
      <c r="E7" s="7"/>
      <c r="F7" s="7"/>
      <c r="G7" s="7"/>
      <c r="H7" s="7"/>
      <c r="I7" s="7"/>
      <c r="J7" s="7"/>
      <c r="K7" s="7"/>
      <c r="V7" s="7"/>
      <c r="W7" s="7"/>
      <c r="X7" s="7"/>
      <c r="Y7" s="7"/>
      <c r="Z7" s="7"/>
      <c r="AA7" s="7"/>
      <c r="AB7" s="7"/>
      <c r="AC7" s="7"/>
    </row>
    <row r="8" spans="1:29" ht="15" customHeight="1" x14ac:dyDescent="0.15">
      <c r="A8" s="158" t="s">
        <v>8</v>
      </c>
      <c r="B8" s="160" t="s">
        <v>1</v>
      </c>
      <c r="C8" s="161" t="s">
        <v>21</v>
      </c>
      <c r="D8" s="162"/>
      <c r="E8" s="162"/>
      <c r="F8" s="162"/>
      <c r="G8" s="163" t="s">
        <v>6</v>
      </c>
      <c r="H8" s="162"/>
      <c r="I8" s="162"/>
      <c r="J8" s="164"/>
      <c r="K8" s="165" t="s">
        <v>12</v>
      </c>
      <c r="M8" s="167" t="s">
        <v>0</v>
      </c>
      <c r="N8" s="183" t="s">
        <v>1</v>
      </c>
      <c r="O8" s="185" t="s">
        <v>4</v>
      </c>
      <c r="P8" s="186"/>
      <c r="Q8" s="185" t="s">
        <v>11</v>
      </c>
      <c r="R8" s="224" t="s">
        <v>35</v>
      </c>
      <c r="S8" s="236" t="s">
        <v>13</v>
      </c>
    </row>
    <row r="9" spans="1:29" ht="15" customHeight="1" x14ac:dyDescent="0.15">
      <c r="A9" s="159"/>
      <c r="B9" s="149"/>
      <c r="C9" s="16" t="s">
        <v>9</v>
      </c>
      <c r="D9" s="17" t="s">
        <v>10</v>
      </c>
      <c r="E9" s="42" t="s">
        <v>9</v>
      </c>
      <c r="F9" s="17" t="s">
        <v>10</v>
      </c>
      <c r="G9" s="57" t="s">
        <v>9</v>
      </c>
      <c r="H9" s="18" t="s">
        <v>10</v>
      </c>
      <c r="I9" s="45" t="s">
        <v>9</v>
      </c>
      <c r="J9" s="19" t="s">
        <v>10</v>
      </c>
      <c r="K9" s="166"/>
      <c r="M9" s="168"/>
      <c r="N9" s="184"/>
      <c r="O9" s="187"/>
      <c r="P9" s="188"/>
      <c r="Q9" s="187"/>
      <c r="R9" s="225"/>
      <c r="S9" s="237"/>
    </row>
    <row r="10" spans="1:29" ht="15" customHeight="1" x14ac:dyDescent="0.15">
      <c r="A10" s="221">
        <v>1</v>
      </c>
      <c r="B10" s="194" t="s">
        <v>15</v>
      </c>
      <c r="C10" s="20"/>
      <c r="D10" s="25"/>
      <c r="E10" s="43"/>
      <c r="F10" s="56"/>
      <c r="G10" s="28"/>
      <c r="H10" s="23"/>
      <c r="I10" s="46"/>
      <c r="J10" s="29"/>
      <c r="K10" s="218"/>
      <c r="M10" s="154">
        <f>IF(A10=0,"",A10)</f>
        <v>1</v>
      </c>
      <c r="N10" s="156" t="str">
        <f>IF(B10=0,"",B10)</f>
        <v>水</v>
      </c>
      <c r="O10" s="222" t="str">
        <f>IF(AND(Z10=0,Z11=0),"時　　　分　～　　時　　　分",IF(AND(Z10&gt;0,Z11=0,D10=0,F10=0),C10&amp;"時"&amp;D10&amp;"0分 ～ "&amp;E10&amp;"時"&amp;F10&amp;"0分",IF(AND(Z10&gt;0,Z11=0,D10&gt;0,F10&gt;0),C10&amp;"時"&amp;D10&amp;"分 ～ "&amp;E10&amp;"時"&amp;F10&amp;"分",IF(AND(Z10&gt;0,Z11&gt;0,D10=0,F10=0,D11=0,F11=0),C10&amp;"時"&amp;D10&amp;"0分～"&amp;E10&amp;"時"&amp;F10&amp;"0分、"&amp;C11&amp;"時"&amp;D11&amp;"0分～"&amp;E11&amp;"時"&amp;F11&amp;"0分",IF(AND(Z10&gt;0,Z11&gt;0,D10&gt;0,F10&gt;0,D11&gt;0,F11&gt;0),C10&amp;"時"&amp;D10&amp;"分～"&amp;E10&amp;"時"&amp;F10&amp;"分、"&amp;C11&amp;"時"&amp;D11&amp;"分～"&amp;E11&amp;"時"&amp;F11&amp;"分",IF(AND(Z10&gt;0,Z11&gt;0,D10&gt;0,F10&gt;0,D11=0,F11=0),C10&amp;"時"&amp;D10&amp;"分～"&amp;E10&amp;"時"&amp;F10&amp;"分、"&amp;C11&amp;"時"&amp;D11&amp;"0分～"&amp;E11&amp;"時"&amp;F11&amp;"0分",IF(AND(Z10&gt;0,Z11&gt;0,D10=0,F10=0,D11&gt;0,F11&gt;0),C10&amp;"時"&amp;D10&amp;"0分～"&amp;E10&amp;"時"&amp;F10&amp;"0分、"&amp;C11&amp;"時"&amp;D11&amp;"分～"&amp;E11&amp;"時"&amp;F11&amp;"分")))))))</f>
        <v>時　　　分　～　　時　　　分</v>
      </c>
      <c r="P10" s="223"/>
      <c r="Q10" s="171" t="str">
        <f>IF(AB10=0,"",IF(AB10&gt;8,"入力ミス",AB10))</f>
        <v/>
      </c>
      <c r="R10" s="94"/>
      <c r="S10" s="177" t="str">
        <f>IF(K10=0,"",K10)</f>
        <v/>
      </c>
      <c r="V10" s="33">
        <f t="shared" ref="V10:V53" si="0">C10+(D10/60)</f>
        <v>0</v>
      </c>
      <c r="W10" s="34">
        <f t="shared" ref="W10:W53" si="1">E10+(F10/60)</f>
        <v>0</v>
      </c>
      <c r="X10" s="35">
        <f t="shared" ref="X10:X53" si="2">G10+(H10/60)</f>
        <v>0</v>
      </c>
      <c r="Y10" s="35">
        <f t="shared" ref="Y10:Y53" si="3">I10+(J10/60)</f>
        <v>0</v>
      </c>
      <c r="Z10" s="36">
        <f>(W10-V10)-AA10-AA11</f>
        <v>0</v>
      </c>
      <c r="AA10" s="36">
        <f t="shared" ref="AA10:AA53" si="4">(Y10-X10)</f>
        <v>0</v>
      </c>
      <c r="AB10" s="179">
        <f>SUM(Z10:Z11)</f>
        <v>0</v>
      </c>
      <c r="AC10" s="181">
        <f>SUM(AA10:AA11)</f>
        <v>0</v>
      </c>
    </row>
    <row r="11" spans="1:29" ht="15" customHeight="1" x14ac:dyDescent="0.15">
      <c r="A11" s="221"/>
      <c r="B11" s="195"/>
      <c r="C11" s="21"/>
      <c r="D11" s="26"/>
      <c r="E11" s="44"/>
      <c r="F11" s="26"/>
      <c r="G11" s="58"/>
      <c r="H11" s="47"/>
      <c r="I11" s="48"/>
      <c r="J11" s="49"/>
      <c r="K11" s="219"/>
      <c r="M11" s="155"/>
      <c r="N11" s="157"/>
      <c r="O11" s="10" t="str">
        <f>IF(AC10=0,"","休憩時間")</f>
        <v/>
      </c>
      <c r="P11" s="32" t="str">
        <f>IF(AND(AA10=0,AA11=0),"",IF(AND(AA10&gt;0,AA11=0,H10=0,J10=0),G10&amp;":"&amp;H10&amp;"0 ～ "&amp;I10&amp;":"&amp;J10&amp;"0",IF(AND(AA10&gt;0,AA11=0,H10&gt;0,J10&gt;0),G10&amp;":"&amp;H10&amp;" ～ "&amp;I10&amp;":"&amp;J10,IF(AND(AA10&gt;0,AA11&gt;0,H10=0,J10=0,H11=0,J11=0),G10&amp;":"&amp;H10&amp;"0～"&amp;I10&amp;":"&amp;J10&amp;"0、"&amp;G11&amp;":"&amp;H11&amp;"0～"&amp;I11&amp;":"&amp;J11&amp;"0",IF(AND(AA10&gt;0,AA11&gt;0,H10&gt;0,J10&gt;0,H11&gt;0,J11&gt;0),G10&amp;":"&amp;H10&amp;"～"&amp;I10&amp;":"&amp;J10&amp;"、"&amp;G11&amp;":"&amp;H11&amp;"～"&amp;I11&amp;":"&amp;J11,IF(AND(AA10&gt;0,AA11&gt;0,H10&gt;0,J10&gt;0,H11=0,J11=0),G10&amp;":"&amp;H10&amp;"～"&amp;I10&amp;":"&amp;J10&amp;"、"&amp;G11&amp;":"&amp;H11&amp;"0～"&amp;I11&amp;":"&amp;J11&amp;"0",IF(AND(AA10&gt;0,AA11&gt;0,H10=0,J10=0,H11&gt;0,J11&gt;0),G10&amp;":"&amp;H10&amp;"0～"&amp;I10&amp;":"&amp;J10&amp;"0、"&amp;G11&amp;":"&amp;H11&amp;"～"&amp;I11&amp;":"&amp;J11)))))))</f>
        <v/>
      </c>
      <c r="Q11" s="173"/>
      <c r="R11" s="95"/>
      <c r="S11" s="178"/>
      <c r="V11" s="37">
        <f t="shared" si="0"/>
        <v>0</v>
      </c>
      <c r="W11" s="38">
        <f t="shared" si="1"/>
        <v>0</v>
      </c>
      <c r="X11" s="39">
        <f t="shared" si="2"/>
        <v>0</v>
      </c>
      <c r="Y11" s="39">
        <f t="shared" si="3"/>
        <v>0</v>
      </c>
      <c r="Z11" s="40">
        <f>(W11-V11)</f>
        <v>0</v>
      </c>
      <c r="AA11" s="40">
        <f t="shared" si="4"/>
        <v>0</v>
      </c>
      <c r="AB11" s="180"/>
      <c r="AC11" s="182"/>
    </row>
    <row r="12" spans="1:29" ht="15" customHeight="1" x14ac:dyDescent="0.15">
      <c r="A12" s="221">
        <v>2</v>
      </c>
      <c r="B12" s="194" t="s">
        <v>31</v>
      </c>
      <c r="C12" s="20"/>
      <c r="D12" s="25"/>
      <c r="E12" s="43"/>
      <c r="F12" s="56"/>
      <c r="G12" s="28"/>
      <c r="H12" s="23"/>
      <c r="I12" s="46"/>
      <c r="J12" s="29"/>
      <c r="K12" s="218"/>
      <c r="M12" s="196">
        <f>IF(A12=0,"",A12)</f>
        <v>2</v>
      </c>
      <c r="N12" s="197" t="str">
        <f>IF(B12=0,"",B12)</f>
        <v>木</v>
      </c>
      <c r="O12" s="169" t="str">
        <f>IF(AND(Z12=0,Z13=0),"時　　　分　～　　時　　　分",IF(AND(Z12&gt;0,Z13=0,D12=0,F12=0),C12&amp;"時"&amp;D12&amp;"0分 ～ "&amp;E12&amp;"時"&amp;F12&amp;"0分",IF(AND(Z12&gt;0,Z13=0,D12&gt;0,F12&gt;0),C12&amp;"時"&amp;D12&amp;"分 ～ "&amp;E12&amp;"時"&amp;F12&amp;"分",IF(AND(Z12&gt;0,Z13&gt;0,D12=0,F12=0,D13=0,F13=0),C12&amp;"時"&amp;D12&amp;"0分～"&amp;E12&amp;"時"&amp;F12&amp;"0分、"&amp;C13&amp;"時"&amp;D13&amp;"0分～"&amp;E13&amp;"時"&amp;F13&amp;"0分",IF(AND(Z12&gt;0,Z13&gt;0,D12&gt;0,F12&gt;0,D13&gt;0,F13&gt;0),C12&amp;"時"&amp;D12&amp;"分～"&amp;E12&amp;"時"&amp;F12&amp;"分、"&amp;C13&amp;"時"&amp;D13&amp;"分～"&amp;E13&amp;"時"&amp;F13&amp;"分",IF(AND(Z12&gt;0,Z13&gt;0,D12&gt;0,F12&gt;0,D13=0,F13=0),C12&amp;"時"&amp;D12&amp;"分～"&amp;E12&amp;"時"&amp;F12&amp;"分、"&amp;C13&amp;"時"&amp;D13&amp;"0分～"&amp;E13&amp;"時"&amp;F13&amp;"0分",IF(AND(Z12&gt;0,Z13&gt;0,D12=0,F12=0,D13&gt;0,F13&gt;0),C12&amp;"時"&amp;D12&amp;"0分～"&amp;E12&amp;"時"&amp;F12&amp;"0分、"&amp;C13&amp;"時"&amp;D13&amp;"分～"&amp;E13&amp;"時"&amp;F13&amp;"分")))))))</f>
        <v>時　　　分　～　　時　　　分</v>
      </c>
      <c r="P12" s="170"/>
      <c r="Q12" s="200" t="str">
        <f>IF(AB12=0,"",IF(AB12&gt;8,"入力ミス",AB12))</f>
        <v/>
      </c>
      <c r="R12" s="96"/>
      <c r="S12" s="203" t="str">
        <f>IF(K12=0,"",K12)</f>
        <v/>
      </c>
      <c r="V12" s="33">
        <f t="shared" si="0"/>
        <v>0</v>
      </c>
      <c r="W12" s="34">
        <f t="shared" si="1"/>
        <v>0</v>
      </c>
      <c r="X12" s="35">
        <f t="shared" si="2"/>
        <v>0</v>
      </c>
      <c r="Y12" s="35">
        <f t="shared" si="3"/>
        <v>0</v>
      </c>
      <c r="Z12" s="36">
        <f>(W12-V12)-AA12-AA13</f>
        <v>0</v>
      </c>
      <c r="AA12" s="36">
        <f t="shared" si="4"/>
        <v>0</v>
      </c>
      <c r="AB12" s="179">
        <f>SUM(Z12:Z13)</f>
        <v>0</v>
      </c>
      <c r="AC12" s="181">
        <f>SUM(AA12:AA13)</f>
        <v>0</v>
      </c>
    </row>
    <row r="13" spans="1:29" ht="15" customHeight="1" x14ac:dyDescent="0.15">
      <c r="A13" s="221"/>
      <c r="B13" s="195"/>
      <c r="C13" s="21"/>
      <c r="D13" s="26"/>
      <c r="E13" s="44"/>
      <c r="F13" s="26"/>
      <c r="G13" s="58"/>
      <c r="H13" s="47"/>
      <c r="I13" s="48"/>
      <c r="J13" s="49"/>
      <c r="K13" s="219"/>
      <c r="M13" s="198"/>
      <c r="N13" s="199"/>
      <c r="O13" s="10" t="str">
        <f>IF(AC12=0,"","休憩時間")</f>
        <v/>
      </c>
      <c r="P13" s="32" t="str">
        <f>IF(AND(AA12=0,AA13=0),"",IF(AND(AA12&gt;0,AA13=0,H12=0,J12=0),G12&amp;":"&amp;H12&amp;"0 ～ "&amp;I12&amp;":"&amp;J12&amp;"0",IF(AND(AA12&gt;0,AA13=0,H12&gt;0,J12&gt;0),G12&amp;":"&amp;H12&amp;" ～ "&amp;I12&amp;":"&amp;J12,IF(AND(AA12&gt;0,AA13&gt;0,H12=0,J12=0,H13=0,J13=0),G12&amp;":"&amp;H12&amp;"0～"&amp;I12&amp;":"&amp;J12&amp;"0、"&amp;G13&amp;":"&amp;H13&amp;"0～"&amp;I13&amp;":"&amp;J13&amp;"0",IF(AND(AA12&gt;0,AA13&gt;0,H12&gt;0,J12&gt;0,H13&gt;0,J13&gt;0),G12&amp;":"&amp;H12&amp;"～"&amp;I12&amp;":"&amp;J12&amp;"、"&amp;G13&amp;":"&amp;H13&amp;"～"&amp;I13&amp;":"&amp;J13,IF(AND(AA12&gt;0,AA13&gt;0,H12&gt;0,J12&gt;0,H13=0,J13=0),G12&amp;":"&amp;H12&amp;"～"&amp;I12&amp;":"&amp;J12&amp;"、"&amp;G13&amp;":"&amp;H13&amp;"0～"&amp;I13&amp;":"&amp;J13&amp;"0",IF(AND(AA12&gt;0,AA13&gt;0,H12=0,J12=0,H13&gt;0,J13&gt;0),G12&amp;":"&amp;H12&amp;"0～"&amp;I12&amp;":"&amp;J12&amp;"0、"&amp;G13&amp;":"&amp;H13&amp;"～"&amp;I13&amp;":"&amp;J13)))))))</f>
        <v/>
      </c>
      <c r="Q13" s="204"/>
      <c r="R13" s="97"/>
      <c r="S13" s="178"/>
      <c r="V13" s="37">
        <f t="shared" si="0"/>
        <v>0</v>
      </c>
      <c r="W13" s="38">
        <f t="shared" si="1"/>
        <v>0</v>
      </c>
      <c r="X13" s="39">
        <f t="shared" si="2"/>
        <v>0</v>
      </c>
      <c r="Y13" s="39">
        <f t="shared" si="3"/>
        <v>0</v>
      </c>
      <c r="Z13" s="40">
        <f>(W13-V13)</f>
        <v>0</v>
      </c>
      <c r="AA13" s="40">
        <f t="shared" si="4"/>
        <v>0</v>
      </c>
      <c r="AB13" s="180"/>
      <c r="AC13" s="182"/>
    </row>
    <row r="14" spans="1:29" ht="15" customHeight="1" x14ac:dyDescent="0.15">
      <c r="A14" s="221">
        <v>3</v>
      </c>
      <c r="B14" s="194" t="s">
        <v>29</v>
      </c>
      <c r="C14" s="20"/>
      <c r="D14" s="25"/>
      <c r="E14" s="43"/>
      <c r="F14" s="56"/>
      <c r="G14" s="28"/>
      <c r="H14" s="23"/>
      <c r="I14" s="46"/>
      <c r="J14" s="29"/>
      <c r="K14" s="218"/>
      <c r="M14" s="196">
        <f>IF(A14=0,"",A14)</f>
        <v>3</v>
      </c>
      <c r="N14" s="197" t="str">
        <f>IF(B14=0,"",B14)</f>
        <v>金</v>
      </c>
      <c r="O14" s="169" t="str">
        <f>IF(AND(Z14=0,Z15=0),"時　　　分　～　　時　　　分",IF(AND(Z14&gt;0,Z15=0,D14=0,F14=0),C14&amp;"時"&amp;D14&amp;"0分 ～ "&amp;E14&amp;"時"&amp;F14&amp;"0分",IF(AND(Z14&gt;0,Z15=0,D14&gt;0,F14&gt;0),C14&amp;"時"&amp;D14&amp;"分 ～ "&amp;E14&amp;"時"&amp;F14&amp;"分",IF(AND(Z14&gt;0,Z15&gt;0,D14=0,F14=0,D15=0,F15=0),C14&amp;"時"&amp;D14&amp;"0分～"&amp;E14&amp;"時"&amp;F14&amp;"0分、"&amp;C15&amp;"時"&amp;D15&amp;"0分～"&amp;E15&amp;"時"&amp;F15&amp;"0分",IF(AND(Z14&gt;0,Z15&gt;0,D14&gt;0,F14&gt;0,D15&gt;0,F15&gt;0),C14&amp;"時"&amp;D14&amp;"分～"&amp;E14&amp;"時"&amp;F14&amp;"分、"&amp;C15&amp;"時"&amp;D15&amp;"分～"&amp;E15&amp;"時"&amp;F15&amp;"分",IF(AND(Z14&gt;0,Z15&gt;0,D14&gt;0,F14&gt;0,D15=0,F15=0),C14&amp;"時"&amp;D14&amp;"分～"&amp;E14&amp;"時"&amp;F14&amp;"分、"&amp;C15&amp;"時"&amp;D15&amp;"0分～"&amp;E15&amp;"時"&amp;F15&amp;"0分",IF(AND(Z14&gt;0,Z15&gt;0,D14=0,F14=0,D15&gt;0,F15&gt;0),C14&amp;"時"&amp;D14&amp;"0分～"&amp;E14&amp;"時"&amp;F14&amp;"0分、"&amp;C15&amp;"時"&amp;D15&amp;"分～"&amp;E15&amp;"時"&amp;F15&amp;"分")))))))</f>
        <v>時　　　分　～　　時　　　分</v>
      </c>
      <c r="P14" s="170"/>
      <c r="Q14" s="200" t="str">
        <f>IF(AB14=0,"",IF(AB14&gt;8,"入力ミス",AB14))</f>
        <v/>
      </c>
      <c r="R14" s="96"/>
      <c r="S14" s="203" t="str">
        <f>IF(K14=0,"",K14)</f>
        <v/>
      </c>
      <c r="V14" s="33">
        <f t="shared" si="0"/>
        <v>0</v>
      </c>
      <c r="W14" s="34">
        <f t="shared" si="1"/>
        <v>0</v>
      </c>
      <c r="X14" s="35">
        <f t="shared" si="2"/>
        <v>0</v>
      </c>
      <c r="Y14" s="35">
        <f t="shared" si="3"/>
        <v>0</v>
      </c>
      <c r="Z14" s="36">
        <f>(W14-V14)-AA14-AA15</f>
        <v>0</v>
      </c>
      <c r="AA14" s="36">
        <f t="shared" si="4"/>
        <v>0</v>
      </c>
      <c r="AB14" s="179">
        <f>SUM(Z14:Z15)</f>
        <v>0</v>
      </c>
      <c r="AC14" s="181">
        <f>SUM(AA14:AA15)</f>
        <v>0</v>
      </c>
    </row>
    <row r="15" spans="1:29" ht="15" customHeight="1" x14ac:dyDescent="0.15">
      <c r="A15" s="221"/>
      <c r="B15" s="195"/>
      <c r="C15" s="21"/>
      <c r="D15" s="26"/>
      <c r="E15" s="44"/>
      <c r="F15" s="26"/>
      <c r="G15" s="58"/>
      <c r="H15" s="47"/>
      <c r="I15" s="48"/>
      <c r="J15" s="49"/>
      <c r="K15" s="219"/>
      <c r="M15" s="155"/>
      <c r="N15" s="157"/>
      <c r="O15" s="10" t="str">
        <f>IF(AC14=0,"","休憩時間")</f>
        <v/>
      </c>
      <c r="P15" s="32" t="str">
        <f>IF(AND(AA14=0,AA15=0),"",IF(AND(AA14&gt;0,AA15=0,H14=0,J14=0),G14&amp;":"&amp;H14&amp;"0 ～ "&amp;I14&amp;":"&amp;J14&amp;"0",IF(AND(AA14&gt;0,AA15=0,H14&gt;0,J14&gt;0),G14&amp;":"&amp;H14&amp;" ～ "&amp;I14&amp;":"&amp;J14,IF(AND(AA14&gt;0,AA15&gt;0,H14=0,J14=0,H15=0,J15=0),G14&amp;":"&amp;H14&amp;"0～"&amp;I14&amp;":"&amp;J14&amp;"0、"&amp;G15&amp;":"&amp;H15&amp;"0～"&amp;I15&amp;":"&amp;J15&amp;"0",IF(AND(AA14&gt;0,AA15&gt;0,H14&gt;0,J14&gt;0,H15&gt;0,J15&gt;0),G14&amp;":"&amp;H14&amp;"～"&amp;I14&amp;":"&amp;J14&amp;"、"&amp;G15&amp;":"&amp;H15&amp;"～"&amp;I15&amp;":"&amp;J15,IF(AND(AA14&gt;0,AA15&gt;0,H14&gt;0,J14&gt;0,H15=0,J15=0),G14&amp;":"&amp;H14&amp;"～"&amp;I14&amp;":"&amp;J14&amp;"、"&amp;G15&amp;":"&amp;H15&amp;"0～"&amp;I15&amp;":"&amp;J15&amp;"0",IF(AND(AA14&gt;0,AA15&gt;0,H14=0,J14=0,H15&gt;0,J15&gt;0),G14&amp;":"&amp;H14&amp;"0～"&amp;I14&amp;":"&amp;J14&amp;"0、"&amp;G15&amp;":"&amp;H15&amp;"～"&amp;I15&amp;":"&amp;J15)))))))</f>
        <v/>
      </c>
      <c r="Q15" s="173"/>
      <c r="R15" s="95"/>
      <c r="S15" s="178"/>
      <c r="V15" s="37">
        <f t="shared" si="0"/>
        <v>0</v>
      </c>
      <c r="W15" s="38">
        <f t="shared" si="1"/>
        <v>0</v>
      </c>
      <c r="X15" s="39">
        <f t="shared" si="2"/>
        <v>0</v>
      </c>
      <c r="Y15" s="39">
        <f t="shared" si="3"/>
        <v>0</v>
      </c>
      <c r="Z15" s="40">
        <f>(W15-V15)</f>
        <v>0</v>
      </c>
      <c r="AA15" s="40">
        <f t="shared" si="4"/>
        <v>0</v>
      </c>
      <c r="AB15" s="180"/>
      <c r="AC15" s="182"/>
    </row>
    <row r="16" spans="1:29" ht="15" customHeight="1" x14ac:dyDescent="0.15">
      <c r="A16" s="221">
        <v>6</v>
      </c>
      <c r="B16" s="194" t="s">
        <v>27</v>
      </c>
      <c r="C16" s="20"/>
      <c r="D16" s="25"/>
      <c r="E16" s="43"/>
      <c r="F16" s="56"/>
      <c r="G16" s="28"/>
      <c r="H16" s="23"/>
      <c r="I16" s="46"/>
      <c r="J16" s="29"/>
      <c r="K16" s="218"/>
      <c r="M16" s="198">
        <f>IF(A16=0,"",A16)</f>
        <v>6</v>
      </c>
      <c r="N16" s="199" t="str">
        <f>IF(B16=0,"",B16)</f>
        <v>月</v>
      </c>
      <c r="O16" s="169" t="str">
        <f>IF(AND(Z16=0,Z17=0),"時　　　分　～　　時　　　分",IF(AND(Z16&gt;0,Z17=0,D16=0,F16=0),C16&amp;"時"&amp;D16&amp;"0分 ～ "&amp;E16&amp;"時"&amp;F16&amp;"0分",IF(AND(Z16&gt;0,Z17=0,D16&gt;0,F16&gt;0),C16&amp;"時"&amp;D16&amp;"分 ～ "&amp;E16&amp;"時"&amp;F16&amp;"分",IF(AND(Z16&gt;0,Z17&gt;0,D16=0,F16=0,D17=0,F17=0),C16&amp;"時"&amp;D16&amp;"0分～"&amp;E16&amp;"時"&amp;F16&amp;"0分、"&amp;C17&amp;"時"&amp;D17&amp;"0分～"&amp;E17&amp;"時"&amp;F17&amp;"0分",IF(AND(Z16&gt;0,Z17&gt;0,D16&gt;0,F16&gt;0,D17&gt;0,F17&gt;0),C16&amp;"時"&amp;D16&amp;"分～"&amp;E16&amp;"時"&amp;F16&amp;"分、"&amp;C17&amp;"時"&amp;D17&amp;"分～"&amp;E17&amp;"時"&amp;F17&amp;"分",IF(AND(Z16&gt;0,Z17&gt;0,D16&gt;0,F16&gt;0,D17=0,F17=0),C16&amp;"時"&amp;D16&amp;"分～"&amp;E16&amp;"時"&amp;F16&amp;"分、"&amp;C17&amp;"時"&amp;D17&amp;"0分～"&amp;E17&amp;"時"&amp;F17&amp;"0分",IF(AND(Z16&gt;0,Z17&gt;0,D16=0,F16=0,D17&gt;0,F17&gt;0),C16&amp;"時"&amp;D16&amp;"0分～"&amp;E16&amp;"時"&amp;F16&amp;"0分、"&amp;C17&amp;"時"&amp;D17&amp;"分～"&amp;E17&amp;"時"&amp;F17&amp;"分")))))))</f>
        <v>時　　　分　～　　時　　　分</v>
      </c>
      <c r="P16" s="170"/>
      <c r="Q16" s="200" t="str">
        <f>IF(AB16=0,"",IF(AB16&gt;8,"入力ミス",AB16))</f>
        <v/>
      </c>
      <c r="R16" s="96"/>
      <c r="S16" s="203" t="str">
        <f>IF(K16=0,"",K16)</f>
        <v/>
      </c>
      <c r="V16" s="33">
        <f t="shared" si="0"/>
        <v>0</v>
      </c>
      <c r="W16" s="34">
        <f t="shared" si="1"/>
        <v>0</v>
      </c>
      <c r="X16" s="35">
        <f t="shared" si="2"/>
        <v>0</v>
      </c>
      <c r="Y16" s="35">
        <f t="shared" si="3"/>
        <v>0</v>
      </c>
      <c r="Z16" s="36">
        <f>(W16-V16)-AA16-AA17</f>
        <v>0</v>
      </c>
      <c r="AA16" s="36">
        <f t="shared" si="4"/>
        <v>0</v>
      </c>
      <c r="AB16" s="179">
        <f>SUM(Z16:Z17)</f>
        <v>0</v>
      </c>
      <c r="AC16" s="181">
        <f>SUM(AA16:AA17)</f>
        <v>0</v>
      </c>
    </row>
    <row r="17" spans="1:29" ht="15" customHeight="1" x14ac:dyDescent="0.15">
      <c r="A17" s="221"/>
      <c r="B17" s="195"/>
      <c r="C17" s="21"/>
      <c r="D17" s="26"/>
      <c r="E17" s="44"/>
      <c r="F17" s="26"/>
      <c r="G17" s="58"/>
      <c r="H17" s="47"/>
      <c r="I17" s="48"/>
      <c r="J17" s="49"/>
      <c r="K17" s="219"/>
      <c r="M17" s="198"/>
      <c r="N17" s="199"/>
      <c r="O17" s="10" t="str">
        <f>IF(AC16=0,"","休憩時間")</f>
        <v/>
      </c>
      <c r="P17" s="32" t="str">
        <f>IF(AND(AA16=0,AA17=0),"",IF(AND(AA16&gt;0,AA17=0,H16=0,J16=0),G16&amp;":"&amp;H16&amp;"0 ～ "&amp;I16&amp;":"&amp;J16&amp;"0",IF(AND(AA16&gt;0,AA17=0,H16&gt;0,J16&gt;0),G16&amp;":"&amp;H16&amp;" ～ "&amp;I16&amp;":"&amp;J16,IF(AND(AA16&gt;0,AA17&gt;0,H16=0,J16=0,H17=0,J17=0),G16&amp;":"&amp;H16&amp;"0～"&amp;I16&amp;":"&amp;J16&amp;"0、"&amp;G17&amp;":"&amp;H17&amp;"0～"&amp;I17&amp;":"&amp;J17&amp;"0",IF(AND(AA16&gt;0,AA17&gt;0,H16&gt;0,J16&gt;0,H17&gt;0,J17&gt;0),G16&amp;":"&amp;H16&amp;"～"&amp;I16&amp;":"&amp;J16&amp;"、"&amp;G17&amp;":"&amp;H17&amp;"～"&amp;I17&amp;":"&amp;J17,IF(AND(AA16&gt;0,AA17&gt;0,H16&gt;0,J16&gt;0,H17=0,J17=0),G16&amp;":"&amp;H16&amp;"～"&amp;I16&amp;":"&amp;J16&amp;"、"&amp;G17&amp;":"&amp;H17&amp;"0～"&amp;I17&amp;":"&amp;J17&amp;"0",IF(AND(AA16&gt;0,AA17&gt;0,H16=0,J16=0,H17&gt;0,J17&gt;0),G16&amp;":"&amp;H16&amp;"0～"&amp;I16&amp;":"&amp;J16&amp;"0、"&amp;G17&amp;":"&amp;H17&amp;"～"&amp;I17&amp;":"&amp;J17)))))))</f>
        <v/>
      </c>
      <c r="Q17" s="173"/>
      <c r="R17" s="95"/>
      <c r="S17" s="178"/>
      <c r="V17" s="37">
        <f t="shared" si="0"/>
        <v>0</v>
      </c>
      <c r="W17" s="38">
        <f t="shared" si="1"/>
        <v>0</v>
      </c>
      <c r="X17" s="39">
        <f t="shared" si="2"/>
        <v>0</v>
      </c>
      <c r="Y17" s="39">
        <f t="shared" si="3"/>
        <v>0</v>
      </c>
      <c r="Z17" s="40">
        <f>(W17-V17)</f>
        <v>0</v>
      </c>
      <c r="AA17" s="40">
        <f t="shared" si="4"/>
        <v>0</v>
      </c>
      <c r="AB17" s="180"/>
      <c r="AC17" s="182"/>
    </row>
    <row r="18" spans="1:29" ht="15" customHeight="1" x14ac:dyDescent="0.15">
      <c r="A18" s="221">
        <v>7</v>
      </c>
      <c r="B18" s="194" t="s">
        <v>32</v>
      </c>
      <c r="C18" s="20"/>
      <c r="D18" s="25"/>
      <c r="E18" s="43"/>
      <c r="F18" s="56"/>
      <c r="G18" s="28"/>
      <c r="H18" s="23"/>
      <c r="I18" s="46"/>
      <c r="J18" s="29"/>
      <c r="K18" s="218"/>
      <c r="M18" s="196">
        <f>IF(A18=0,"",A18)</f>
        <v>7</v>
      </c>
      <c r="N18" s="197" t="str">
        <f>IF(B18=0,"",B18)</f>
        <v>火</v>
      </c>
      <c r="O18" s="169" t="str">
        <f>IF(AND(Z18=0,Z19=0),"時　　　分　～　　時　　　分",IF(AND(Z18&gt;0,Z19=0,D18=0,F18=0),C18&amp;"時"&amp;D18&amp;"0分 ～ "&amp;E18&amp;"時"&amp;F18&amp;"0分",IF(AND(Z18&gt;0,Z19=0,D18&gt;0,F18&gt;0),C18&amp;"時"&amp;D18&amp;"分 ～ "&amp;E18&amp;"時"&amp;F18&amp;"分",IF(AND(Z18&gt;0,Z19&gt;0,D18=0,F18=0,D19=0,F19=0),C18&amp;"時"&amp;D18&amp;"0分～"&amp;E18&amp;"時"&amp;F18&amp;"0分、"&amp;C19&amp;"時"&amp;D19&amp;"0分～"&amp;E19&amp;"時"&amp;F19&amp;"0分",IF(AND(Z18&gt;0,Z19&gt;0,D18&gt;0,F18&gt;0,D19&gt;0,F19&gt;0),C18&amp;"時"&amp;D18&amp;"分～"&amp;E18&amp;"時"&amp;F18&amp;"分、"&amp;C19&amp;"時"&amp;D19&amp;"分～"&amp;E19&amp;"時"&amp;F19&amp;"分",IF(AND(Z18&gt;0,Z19&gt;0,D18&gt;0,F18&gt;0,D19=0,F19=0),C18&amp;"時"&amp;D18&amp;"分～"&amp;E18&amp;"時"&amp;F18&amp;"分、"&amp;C19&amp;"時"&amp;D19&amp;"0分～"&amp;E19&amp;"時"&amp;F19&amp;"0分",IF(AND(Z18&gt;0,Z19&gt;0,D18=0,F18=0,D19&gt;0,F19&gt;0),C18&amp;"時"&amp;D18&amp;"0分～"&amp;E18&amp;"時"&amp;F18&amp;"0分、"&amp;C19&amp;"時"&amp;D19&amp;"分～"&amp;E19&amp;"時"&amp;F19&amp;"分")))))))</f>
        <v>時　　　分　～　　時　　　分</v>
      </c>
      <c r="P18" s="170"/>
      <c r="Q18" s="200" t="str">
        <f>IF(AB18=0,"",IF(AB18&gt;8,"入力ミス",AB18))</f>
        <v/>
      </c>
      <c r="R18" s="96"/>
      <c r="S18" s="203" t="str">
        <f>IF(K18=0,"",K18)</f>
        <v/>
      </c>
      <c r="V18" s="33">
        <f t="shared" si="0"/>
        <v>0</v>
      </c>
      <c r="W18" s="34">
        <f t="shared" si="1"/>
        <v>0</v>
      </c>
      <c r="X18" s="35">
        <f t="shared" si="2"/>
        <v>0</v>
      </c>
      <c r="Y18" s="35">
        <f t="shared" si="3"/>
        <v>0</v>
      </c>
      <c r="Z18" s="36">
        <f>(W18-V18)-AA18-AA19</f>
        <v>0</v>
      </c>
      <c r="AA18" s="36">
        <f t="shared" si="4"/>
        <v>0</v>
      </c>
      <c r="AB18" s="179">
        <f>SUM(Z18:Z19)</f>
        <v>0</v>
      </c>
      <c r="AC18" s="181">
        <f>SUM(AA18:AA19)</f>
        <v>0</v>
      </c>
    </row>
    <row r="19" spans="1:29" ht="15" customHeight="1" x14ac:dyDescent="0.15">
      <c r="A19" s="221"/>
      <c r="B19" s="195"/>
      <c r="C19" s="21"/>
      <c r="D19" s="26"/>
      <c r="E19" s="44"/>
      <c r="F19" s="26"/>
      <c r="G19" s="58"/>
      <c r="H19" s="47"/>
      <c r="I19" s="48"/>
      <c r="J19" s="49"/>
      <c r="K19" s="219"/>
      <c r="M19" s="155"/>
      <c r="N19" s="157"/>
      <c r="O19" s="10" t="str">
        <f>IF(AC18=0,"","休憩時間")</f>
        <v/>
      </c>
      <c r="P19" s="32" t="str">
        <f>IF(AND(AA18=0,AA19=0),"",IF(AND(AA18&gt;0,AA19=0,H18=0,J18=0),G18&amp;":"&amp;H18&amp;"0 ～ "&amp;I18&amp;":"&amp;J18&amp;"0",IF(AND(AA18&gt;0,AA19=0,H18&gt;0,J18&gt;0),G18&amp;":"&amp;H18&amp;" ～ "&amp;I18&amp;":"&amp;J18,IF(AND(AA18&gt;0,AA19&gt;0,H18=0,J18=0,H19=0,J19=0),G18&amp;":"&amp;H18&amp;"0～"&amp;I18&amp;":"&amp;J18&amp;"0、"&amp;G19&amp;":"&amp;H19&amp;"0～"&amp;I19&amp;":"&amp;J19&amp;"0",IF(AND(AA18&gt;0,AA19&gt;0,H18&gt;0,J18&gt;0,H19&gt;0,J19&gt;0),G18&amp;":"&amp;H18&amp;"～"&amp;I18&amp;":"&amp;J18&amp;"、"&amp;G19&amp;":"&amp;H19&amp;"～"&amp;I19&amp;":"&amp;J19,IF(AND(AA18&gt;0,AA19&gt;0,H18&gt;0,J18&gt;0,H19=0,J19=0),G18&amp;":"&amp;H18&amp;"～"&amp;I18&amp;":"&amp;J18&amp;"、"&amp;G19&amp;":"&amp;H19&amp;"0～"&amp;I19&amp;":"&amp;J19&amp;"0",IF(AND(AA18&gt;0,AA19&gt;0,H18=0,J18=0,H19&gt;0,J19&gt;0),G18&amp;":"&amp;H18&amp;"0～"&amp;I18&amp;":"&amp;J18&amp;"0、"&amp;G19&amp;":"&amp;H19&amp;"～"&amp;I19&amp;":"&amp;J19)))))))</f>
        <v/>
      </c>
      <c r="Q19" s="173"/>
      <c r="R19" s="95"/>
      <c r="S19" s="178"/>
      <c r="V19" s="37">
        <f t="shared" si="0"/>
        <v>0</v>
      </c>
      <c r="W19" s="38">
        <f t="shared" si="1"/>
        <v>0</v>
      </c>
      <c r="X19" s="39">
        <f t="shared" si="2"/>
        <v>0</v>
      </c>
      <c r="Y19" s="39">
        <f t="shared" si="3"/>
        <v>0</v>
      </c>
      <c r="Z19" s="40">
        <f>(W19-V19)</f>
        <v>0</v>
      </c>
      <c r="AA19" s="40">
        <f t="shared" si="4"/>
        <v>0</v>
      </c>
      <c r="AB19" s="180"/>
      <c r="AC19" s="182"/>
    </row>
    <row r="20" spans="1:29" ht="15" customHeight="1" x14ac:dyDescent="0.15">
      <c r="A20" s="221">
        <v>8</v>
      </c>
      <c r="B20" s="194" t="s">
        <v>33</v>
      </c>
      <c r="C20" s="20"/>
      <c r="D20" s="25"/>
      <c r="E20" s="43"/>
      <c r="F20" s="56"/>
      <c r="G20" s="28"/>
      <c r="H20" s="23"/>
      <c r="I20" s="46"/>
      <c r="J20" s="29"/>
      <c r="K20" s="218"/>
      <c r="M20" s="198">
        <f>IF(A20=0,"",A20)</f>
        <v>8</v>
      </c>
      <c r="N20" s="199" t="str">
        <f>IF(B20=0,"",B20)</f>
        <v>水</v>
      </c>
      <c r="O20" s="169" t="str">
        <f>IF(AND(Z20=0,Z21=0),"時　　　分　～　　時　　　分",IF(AND(Z20&gt;0,Z21=0,D20=0,F20=0),C20&amp;"時"&amp;D20&amp;"0分 ～ "&amp;E20&amp;"時"&amp;F20&amp;"0分",IF(AND(Z20&gt;0,Z21=0,D20&gt;0,F20&gt;0),C20&amp;"時"&amp;D20&amp;"分 ～ "&amp;E20&amp;"時"&amp;F20&amp;"分",IF(AND(Z20&gt;0,Z21&gt;0,D20=0,F20=0,D21=0,F21=0),C20&amp;"時"&amp;D20&amp;"0分～"&amp;E20&amp;"時"&amp;F20&amp;"0分、"&amp;C21&amp;"時"&amp;D21&amp;"0分～"&amp;E21&amp;"時"&amp;F21&amp;"0分",IF(AND(Z20&gt;0,Z21&gt;0,D20&gt;0,F20&gt;0,D21&gt;0,F21&gt;0),C20&amp;"時"&amp;D20&amp;"分～"&amp;E20&amp;"時"&amp;F20&amp;"分、"&amp;C21&amp;"時"&amp;D21&amp;"分～"&amp;E21&amp;"時"&amp;F21&amp;"分",IF(AND(Z20&gt;0,Z21&gt;0,D20&gt;0,F20&gt;0,D21=0,F21=0),C20&amp;"時"&amp;D20&amp;"分～"&amp;E20&amp;"時"&amp;F20&amp;"分、"&amp;C21&amp;"時"&amp;D21&amp;"0分～"&amp;E21&amp;"時"&amp;F21&amp;"0分",IF(AND(Z20&gt;0,Z21&gt;0,D20=0,F20=0,D21&gt;0,F21&gt;0),C20&amp;"時"&amp;D20&amp;"0分～"&amp;E20&amp;"時"&amp;F20&amp;"0分、"&amp;C21&amp;"時"&amp;D21&amp;"分～"&amp;E21&amp;"時"&amp;F21&amp;"分")))))))</f>
        <v>時　　　分　～　　時　　　分</v>
      </c>
      <c r="P20" s="170"/>
      <c r="Q20" s="200" t="str">
        <f>IF(AB20=0,"",IF(AB20&gt;8,"入力ミス",AB20))</f>
        <v/>
      </c>
      <c r="R20" s="96"/>
      <c r="S20" s="203" t="str">
        <f>IF(K20=0,"",K20)</f>
        <v/>
      </c>
      <c r="V20" s="33">
        <f t="shared" si="0"/>
        <v>0</v>
      </c>
      <c r="W20" s="34">
        <f t="shared" si="1"/>
        <v>0</v>
      </c>
      <c r="X20" s="35">
        <f t="shared" si="2"/>
        <v>0</v>
      </c>
      <c r="Y20" s="35">
        <f t="shared" si="3"/>
        <v>0</v>
      </c>
      <c r="Z20" s="36">
        <f>(W20-V20)-AA20-AA21</f>
        <v>0</v>
      </c>
      <c r="AA20" s="36">
        <f t="shared" si="4"/>
        <v>0</v>
      </c>
      <c r="AB20" s="179">
        <f>SUM(Z20:Z21)</f>
        <v>0</v>
      </c>
      <c r="AC20" s="181">
        <f>SUM(AA20:AA21)</f>
        <v>0</v>
      </c>
    </row>
    <row r="21" spans="1:29" ht="15" customHeight="1" x14ac:dyDescent="0.15">
      <c r="A21" s="221"/>
      <c r="B21" s="195"/>
      <c r="C21" s="21"/>
      <c r="D21" s="26"/>
      <c r="E21" s="44"/>
      <c r="F21" s="26"/>
      <c r="G21" s="58"/>
      <c r="H21" s="47"/>
      <c r="I21" s="48"/>
      <c r="J21" s="49"/>
      <c r="K21" s="219"/>
      <c r="M21" s="198"/>
      <c r="N21" s="199"/>
      <c r="O21" s="10" t="str">
        <f>IF(AC20=0,"","休憩時間")</f>
        <v/>
      </c>
      <c r="P21" s="32" t="str">
        <f>IF(AND(AA20=0,AA21=0),"",IF(AND(AA20&gt;0,AA21=0,H20=0,J20=0),G20&amp;":"&amp;H20&amp;"0 ～ "&amp;I20&amp;":"&amp;J20&amp;"0",IF(AND(AA20&gt;0,AA21=0,H20&gt;0,J20&gt;0),G20&amp;":"&amp;H20&amp;" ～ "&amp;I20&amp;":"&amp;J20,IF(AND(AA20&gt;0,AA21&gt;0,H20=0,J20=0,H21=0,J21=0),G20&amp;":"&amp;H20&amp;"0～"&amp;I20&amp;":"&amp;J20&amp;"0、"&amp;G21&amp;":"&amp;H21&amp;"0～"&amp;I21&amp;":"&amp;J21&amp;"0",IF(AND(AA20&gt;0,AA21&gt;0,H20&gt;0,J20&gt;0,H21&gt;0,J21&gt;0),G20&amp;":"&amp;H20&amp;"～"&amp;I20&amp;":"&amp;J20&amp;"、"&amp;G21&amp;":"&amp;H21&amp;"～"&amp;I21&amp;":"&amp;J21,IF(AND(AA20&gt;0,AA21&gt;0,H20&gt;0,J20&gt;0,H21=0,J21=0),G20&amp;":"&amp;H20&amp;"～"&amp;I20&amp;":"&amp;J20&amp;"、"&amp;G21&amp;":"&amp;H21&amp;"0～"&amp;I21&amp;":"&amp;J21&amp;"0",IF(AND(AA20&gt;0,AA21&gt;0,H20=0,J20=0,H21&gt;0,J21&gt;0),G20&amp;":"&amp;H20&amp;"0～"&amp;I20&amp;":"&amp;J20&amp;"0、"&amp;G21&amp;":"&amp;H21&amp;"～"&amp;I21&amp;":"&amp;J21)))))))</f>
        <v/>
      </c>
      <c r="Q21" s="173"/>
      <c r="R21" s="95"/>
      <c r="S21" s="178"/>
      <c r="V21" s="37">
        <f t="shared" si="0"/>
        <v>0</v>
      </c>
      <c r="W21" s="38">
        <f t="shared" si="1"/>
        <v>0</v>
      </c>
      <c r="X21" s="39">
        <f t="shared" si="2"/>
        <v>0</v>
      </c>
      <c r="Y21" s="39">
        <f t="shared" si="3"/>
        <v>0</v>
      </c>
      <c r="Z21" s="40">
        <f>(W21-V21)</f>
        <v>0</v>
      </c>
      <c r="AA21" s="40">
        <f t="shared" si="4"/>
        <v>0</v>
      </c>
      <c r="AB21" s="180"/>
      <c r="AC21" s="182"/>
    </row>
    <row r="22" spans="1:29" ht="15" customHeight="1" x14ac:dyDescent="0.15">
      <c r="A22" s="221">
        <v>9</v>
      </c>
      <c r="B22" s="194" t="s">
        <v>31</v>
      </c>
      <c r="C22" s="20"/>
      <c r="D22" s="25"/>
      <c r="E22" s="43"/>
      <c r="F22" s="56"/>
      <c r="G22" s="28"/>
      <c r="H22" s="23"/>
      <c r="I22" s="46"/>
      <c r="J22" s="29"/>
      <c r="K22" s="218"/>
      <c r="M22" s="196">
        <f>IF(A22=0,"",A22)</f>
        <v>9</v>
      </c>
      <c r="N22" s="197" t="str">
        <f>IF(B22=0,"",B22)</f>
        <v>木</v>
      </c>
      <c r="O22" s="169" t="str">
        <f>IF(AND(Z22=0,Z23=0),"時　　　分　～　　時　　　分",IF(AND(Z22&gt;0,Z23=0,D22=0,F22=0),C22&amp;"時"&amp;D22&amp;"0分 ～ "&amp;E22&amp;"時"&amp;F22&amp;"0分",IF(AND(Z22&gt;0,Z23=0,D22&gt;0,F22&gt;0),C22&amp;"時"&amp;D22&amp;"分 ～ "&amp;E22&amp;"時"&amp;F22&amp;"分",IF(AND(Z22&gt;0,Z23&gt;0,D22=0,F22=0,D23=0,F23=0),C22&amp;"時"&amp;D22&amp;"0分～"&amp;E22&amp;"時"&amp;F22&amp;"0分、"&amp;C23&amp;"時"&amp;D23&amp;"0分～"&amp;E23&amp;"時"&amp;F23&amp;"0分",IF(AND(Z22&gt;0,Z23&gt;0,D22&gt;0,F22&gt;0,D23&gt;0,F23&gt;0),C22&amp;"時"&amp;D22&amp;"分～"&amp;E22&amp;"時"&amp;F22&amp;"分、"&amp;C23&amp;"時"&amp;D23&amp;"分～"&amp;E23&amp;"時"&amp;F23&amp;"分",IF(AND(Z22&gt;0,Z23&gt;0,D22&gt;0,F22&gt;0,D23=0,F23=0),C22&amp;"時"&amp;D22&amp;"分～"&amp;E22&amp;"時"&amp;F22&amp;"分、"&amp;C23&amp;"時"&amp;D23&amp;"0分～"&amp;E23&amp;"時"&amp;F23&amp;"0分",IF(AND(Z22&gt;0,Z23&gt;0,D22=0,F22=0,D23&gt;0,F23&gt;0),C22&amp;"時"&amp;D22&amp;"0分～"&amp;E22&amp;"時"&amp;F22&amp;"0分、"&amp;C23&amp;"時"&amp;D23&amp;"分～"&amp;E23&amp;"時"&amp;F23&amp;"分")))))))</f>
        <v>時　　　分　～　　時　　　分</v>
      </c>
      <c r="P22" s="170"/>
      <c r="Q22" s="200" t="str">
        <f>IF(AB22=0,"",IF(AB22&gt;8,"入力ミス",AB22))</f>
        <v/>
      </c>
      <c r="R22" s="96"/>
      <c r="S22" s="203" t="str">
        <f>IF(K22=0,"",K22)</f>
        <v/>
      </c>
      <c r="V22" s="33">
        <f t="shared" si="0"/>
        <v>0</v>
      </c>
      <c r="W22" s="34">
        <f t="shared" si="1"/>
        <v>0</v>
      </c>
      <c r="X22" s="35">
        <f t="shared" si="2"/>
        <v>0</v>
      </c>
      <c r="Y22" s="35">
        <f t="shared" si="3"/>
        <v>0</v>
      </c>
      <c r="Z22" s="36">
        <f>(W22-V22)-AA22-AA23</f>
        <v>0</v>
      </c>
      <c r="AA22" s="36">
        <f t="shared" si="4"/>
        <v>0</v>
      </c>
      <c r="AB22" s="179">
        <f>SUM(Z22:Z23)</f>
        <v>0</v>
      </c>
      <c r="AC22" s="181">
        <f>SUM(AA22:AA23)</f>
        <v>0</v>
      </c>
    </row>
    <row r="23" spans="1:29" ht="15" customHeight="1" x14ac:dyDescent="0.15">
      <c r="A23" s="221"/>
      <c r="B23" s="195"/>
      <c r="C23" s="21"/>
      <c r="D23" s="26"/>
      <c r="E23" s="44"/>
      <c r="F23" s="26"/>
      <c r="G23" s="58"/>
      <c r="H23" s="47"/>
      <c r="I23" s="48"/>
      <c r="J23" s="49"/>
      <c r="K23" s="219"/>
      <c r="M23" s="155"/>
      <c r="N23" s="157"/>
      <c r="O23" s="10" t="str">
        <f>IF(AC22=0,"","休憩時間")</f>
        <v/>
      </c>
      <c r="P23" s="9" t="str">
        <f>IF(AND(AA22=0,AA23=0),"",IF(AND(AA22&gt;0,AA23=0,H22=0,J22=0),G22&amp;":"&amp;H22&amp;"0 ～ "&amp;I22&amp;":"&amp;J22&amp;"0",IF(AND(AA22&gt;0,AA23=0,H22&gt;0,J22&gt;0),G22&amp;":"&amp;H22&amp;" ～ "&amp;I22&amp;":"&amp;J22,IF(AND(AA22&gt;0,AA23&gt;0,H22=0,J22=0,H23=0,J23=0),G22&amp;":"&amp;H22&amp;"0～"&amp;I22&amp;":"&amp;J22&amp;"0、"&amp;G23&amp;":"&amp;H23&amp;"0～"&amp;I23&amp;":"&amp;J23&amp;"0",IF(AND(AA22&gt;0,AA23&gt;0,H22&gt;0,J22&gt;0,H23&gt;0,J23&gt;0),G22&amp;":"&amp;H22&amp;"～"&amp;I22&amp;":"&amp;J22&amp;"、"&amp;G23&amp;":"&amp;H23&amp;"～"&amp;I23&amp;":"&amp;J23,IF(AND(AA22&gt;0,AA23&gt;0,H22&gt;0,J22&gt;0,H23=0,J23=0),G22&amp;":"&amp;H22&amp;"～"&amp;I22&amp;":"&amp;J22&amp;"、"&amp;G23&amp;":"&amp;H23&amp;"0～"&amp;I23&amp;":"&amp;J23&amp;"0",IF(AND(AA22&gt;0,AA23&gt;0,H22=0,J22=0,H23&gt;0,J23&gt;0),G22&amp;":"&amp;H22&amp;"0～"&amp;I22&amp;":"&amp;J22&amp;"0、"&amp;G23&amp;":"&amp;H23&amp;"～"&amp;I23&amp;":"&amp;J23)))))))</f>
        <v/>
      </c>
      <c r="Q23" s="173"/>
      <c r="R23" s="95"/>
      <c r="S23" s="178"/>
      <c r="V23" s="37">
        <f t="shared" si="0"/>
        <v>0</v>
      </c>
      <c r="W23" s="38">
        <f t="shared" si="1"/>
        <v>0</v>
      </c>
      <c r="X23" s="39">
        <f t="shared" si="2"/>
        <v>0</v>
      </c>
      <c r="Y23" s="39">
        <f t="shared" si="3"/>
        <v>0</v>
      </c>
      <c r="Z23" s="40">
        <f>(W23-V23)</f>
        <v>0</v>
      </c>
      <c r="AA23" s="40">
        <f t="shared" si="4"/>
        <v>0</v>
      </c>
      <c r="AB23" s="180"/>
      <c r="AC23" s="182"/>
    </row>
    <row r="24" spans="1:29" ht="15" customHeight="1" x14ac:dyDescent="0.15">
      <c r="A24" s="221">
        <v>10</v>
      </c>
      <c r="B24" s="194" t="s">
        <v>29</v>
      </c>
      <c r="C24" s="20"/>
      <c r="D24" s="25"/>
      <c r="E24" s="43"/>
      <c r="F24" s="56"/>
      <c r="G24" s="28"/>
      <c r="H24" s="23"/>
      <c r="I24" s="46"/>
      <c r="J24" s="29"/>
      <c r="K24" s="218"/>
      <c r="M24" s="198">
        <f>IF(A24=0,"",A24)</f>
        <v>10</v>
      </c>
      <c r="N24" s="199" t="str">
        <f>IF(B24=0,"",B24)</f>
        <v>金</v>
      </c>
      <c r="O24" s="169" t="str">
        <f>IF(AND(Z24=0,Z25=0),"時　　　分　～　　時　　　分",IF(AND(Z24&gt;0,Z25=0,D24=0,F24=0),C24&amp;"時"&amp;D24&amp;"0分 ～ "&amp;E24&amp;"時"&amp;F24&amp;"0分",IF(AND(Z24&gt;0,Z25=0,D24&gt;0,F24&gt;0),C24&amp;"時"&amp;D24&amp;"分 ～ "&amp;E24&amp;"時"&amp;F24&amp;"分",IF(AND(Z24&gt;0,Z25&gt;0,D24=0,F24=0,D25=0,F25=0),C24&amp;"時"&amp;D24&amp;"0分～"&amp;E24&amp;"時"&amp;F24&amp;"0分、"&amp;C25&amp;"時"&amp;D25&amp;"0分～"&amp;E25&amp;"時"&amp;F25&amp;"0分",IF(AND(Z24&gt;0,Z25&gt;0,D24&gt;0,F24&gt;0,D25&gt;0,F25&gt;0),C24&amp;"時"&amp;D24&amp;"分～"&amp;E24&amp;"時"&amp;F24&amp;"分、"&amp;C25&amp;"時"&amp;D25&amp;"分～"&amp;E25&amp;"時"&amp;F25&amp;"分",IF(AND(Z24&gt;0,Z25&gt;0,D24&gt;0,F24&gt;0,D25=0,F25=0),C24&amp;"時"&amp;D24&amp;"分～"&amp;E24&amp;"時"&amp;F24&amp;"分、"&amp;C25&amp;"時"&amp;D25&amp;"0分～"&amp;E25&amp;"時"&amp;F25&amp;"0分",IF(AND(Z24&gt;0,Z25&gt;0,D24=0,F24=0,D25&gt;0,F25&gt;0),C24&amp;"時"&amp;D24&amp;"0分～"&amp;E24&amp;"時"&amp;F24&amp;"0分、"&amp;C25&amp;"時"&amp;D25&amp;"分～"&amp;E25&amp;"時"&amp;F25&amp;"分")))))))</f>
        <v>時　　　分　～　　時　　　分</v>
      </c>
      <c r="P24" s="170"/>
      <c r="Q24" s="200" t="str">
        <f>IF(AB24=0,"",IF(AB24&gt;8,"入力ミス",AB24))</f>
        <v/>
      </c>
      <c r="R24" s="96"/>
      <c r="S24" s="203" t="str">
        <f>IF(K24=0,"",K24)</f>
        <v/>
      </c>
      <c r="V24" s="33">
        <f t="shared" si="0"/>
        <v>0</v>
      </c>
      <c r="W24" s="34">
        <f t="shared" si="1"/>
        <v>0</v>
      </c>
      <c r="X24" s="35">
        <f t="shared" si="2"/>
        <v>0</v>
      </c>
      <c r="Y24" s="35">
        <f t="shared" si="3"/>
        <v>0</v>
      </c>
      <c r="Z24" s="36">
        <f>(W24-V24)-AA24-AA25</f>
        <v>0</v>
      </c>
      <c r="AA24" s="36">
        <f t="shared" si="4"/>
        <v>0</v>
      </c>
      <c r="AB24" s="179">
        <f>SUM(Z24:Z25)</f>
        <v>0</v>
      </c>
      <c r="AC24" s="181">
        <f>SUM(AA24:AA25)</f>
        <v>0</v>
      </c>
    </row>
    <row r="25" spans="1:29" ht="15" customHeight="1" x14ac:dyDescent="0.15">
      <c r="A25" s="221"/>
      <c r="B25" s="195"/>
      <c r="C25" s="21"/>
      <c r="D25" s="26"/>
      <c r="E25" s="44"/>
      <c r="F25" s="26"/>
      <c r="G25" s="58"/>
      <c r="H25" s="47"/>
      <c r="I25" s="48"/>
      <c r="J25" s="49"/>
      <c r="K25" s="219"/>
      <c r="M25" s="198"/>
      <c r="N25" s="199"/>
      <c r="O25" s="10" t="str">
        <f>IF(AC24=0,"","休憩時間")</f>
        <v/>
      </c>
      <c r="P25" s="32" t="str">
        <f>IF(AND(AA24=0,AA25=0),"",IF(AND(AA24&gt;0,AA25=0,H24=0,J24=0),G24&amp;":"&amp;H24&amp;"0 ～ "&amp;I24&amp;":"&amp;J24&amp;"0",IF(AND(AA24&gt;0,AA25=0,H24&gt;0,J24&gt;0),G24&amp;":"&amp;H24&amp;" ～ "&amp;I24&amp;":"&amp;J24,IF(AND(AA24&gt;0,AA25&gt;0,H24=0,J24=0,H25=0,J25=0),G24&amp;":"&amp;H24&amp;"0～"&amp;I24&amp;":"&amp;J24&amp;"0、"&amp;G25&amp;":"&amp;H25&amp;"0～"&amp;I25&amp;":"&amp;J25&amp;"0",IF(AND(AA24&gt;0,AA25&gt;0,H24&gt;0,J24&gt;0,H25&gt;0,J25&gt;0),G24&amp;":"&amp;H24&amp;"～"&amp;I24&amp;":"&amp;J24&amp;"、"&amp;G25&amp;":"&amp;H25&amp;"～"&amp;I25&amp;":"&amp;J25,IF(AND(AA24&gt;0,AA25&gt;0,H24&gt;0,J24&gt;0,H25=0,J25=0),G24&amp;":"&amp;H24&amp;"～"&amp;I24&amp;":"&amp;J24&amp;"、"&amp;G25&amp;":"&amp;H25&amp;"0～"&amp;I25&amp;":"&amp;J25&amp;"0",IF(AND(AA24&gt;0,AA25&gt;0,H24=0,J24=0,H25&gt;0,J25&gt;0),G24&amp;":"&amp;H24&amp;"0～"&amp;I24&amp;":"&amp;J24&amp;"0、"&amp;G25&amp;":"&amp;H25&amp;"～"&amp;I25&amp;":"&amp;J25)))))))</f>
        <v/>
      </c>
      <c r="Q25" s="173"/>
      <c r="R25" s="95"/>
      <c r="S25" s="178"/>
      <c r="V25" s="37">
        <f t="shared" si="0"/>
        <v>0</v>
      </c>
      <c r="W25" s="38">
        <f t="shared" si="1"/>
        <v>0</v>
      </c>
      <c r="X25" s="39">
        <f t="shared" si="2"/>
        <v>0</v>
      </c>
      <c r="Y25" s="39">
        <f t="shared" si="3"/>
        <v>0</v>
      </c>
      <c r="Z25" s="40">
        <f>(W25-V25)</f>
        <v>0</v>
      </c>
      <c r="AA25" s="40">
        <f t="shared" si="4"/>
        <v>0</v>
      </c>
      <c r="AB25" s="180"/>
      <c r="AC25" s="182"/>
    </row>
    <row r="26" spans="1:29" ht="15" customHeight="1" x14ac:dyDescent="0.15">
      <c r="A26" s="221">
        <v>14</v>
      </c>
      <c r="B26" s="194" t="s">
        <v>25</v>
      </c>
      <c r="C26" s="20"/>
      <c r="D26" s="25"/>
      <c r="E26" s="43"/>
      <c r="F26" s="56"/>
      <c r="G26" s="28"/>
      <c r="H26" s="23"/>
      <c r="I26" s="46"/>
      <c r="J26" s="29"/>
      <c r="K26" s="218"/>
      <c r="M26" s="196">
        <f>IF(A26=0,"",A26)</f>
        <v>14</v>
      </c>
      <c r="N26" s="197" t="str">
        <f>IF(B26=0,"",B26)</f>
        <v>火</v>
      </c>
      <c r="O26" s="169" t="str">
        <f>IF(AND(Z26=0,Z27=0),"時　　　分　～　　時　　　分",IF(AND(Z26&gt;0,Z27=0,D26=0,F26=0),C26&amp;"時"&amp;D26&amp;"0分 ～ "&amp;E26&amp;"時"&amp;F26&amp;"0分",IF(AND(Z26&gt;0,Z27=0,D26&gt;0,F26&gt;0),C26&amp;"時"&amp;D26&amp;"分 ～ "&amp;E26&amp;"時"&amp;F26&amp;"分",IF(AND(Z26&gt;0,Z27&gt;0,D26=0,F26=0,D27=0,F27=0),C26&amp;"時"&amp;D26&amp;"0分～"&amp;E26&amp;"時"&amp;F26&amp;"0分、"&amp;C27&amp;"時"&amp;D27&amp;"0分～"&amp;E27&amp;"時"&amp;F27&amp;"0分",IF(AND(Z26&gt;0,Z27&gt;0,D26&gt;0,F26&gt;0,D27&gt;0,F27&gt;0),C26&amp;"時"&amp;D26&amp;"分～"&amp;E26&amp;"時"&amp;F26&amp;"分、"&amp;C27&amp;"時"&amp;D27&amp;"分～"&amp;E27&amp;"時"&amp;F27&amp;"分",IF(AND(Z26&gt;0,Z27&gt;0,D26&gt;0,F26&gt;0,D27=0,F27=0),C26&amp;"時"&amp;D26&amp;"分～"&amp;E26&amp;"時"&amp;F26&amp;"分、"&amp;C27&amp;"時"&amp;D27&amp;"0分～"&amp;E27&amp;"時"&amp;F27&amp;"0分",IF(AND(Z26&gt;0,Z27&gt;0,D26=0,F26=0,D27&gt;0,F27&gt;0),C26&amp;"時"&amp;D26&amp;"0分～"&amp;E26&amp;"時"&amp;F26&amp;"0分、"&amp;C27&amp;"時"&amp;D27&amp;"分～"&amp;E27&amp;"時"&amp;F27&amp;"分")))))))</f>
        <v>時　　　分　～　　時　　　分</v>
      </c>
      <c r="P26" s="170"/>
      <c r="Q26" s="200" t="str">
        <f>IF(AB26=0,"",IF(AB26&gt;8,"入力ミス",AB26))</f>
        <v/>
      </c>
      <c r="R26" s="96"/>
      <c r="S26" s="203" t="str">
        <f>IF(K26=0,"",K26)</f>
        <v/>
      </c>
      <c r="V26" s="33">
        <f t="shared" si="0"/>
        <v>0</v>
      </c>
      <c r="W26" s="34">
        <f t="shared" si="1"/>
        <v>0</v>
      </c>
      <c r="X26" s="35">
        <f t="shared" si="2"/>
        <v>0</v>
      </c>
      <c r="Y26" s="35">
        <f t="shared" si="3"/>
        <v>0</v>
      </c>
      <c r="Z26" s="36">
        <f>(W26-V26)-AA26-AA27</f>
        <v>0</v>
      </c>
      <c r="AA26" s="36">
        <f t="shared" si="4"/>
        <v>0</v>
      </c>
      <c r="AB26" s="179">
        <f>SUM(Z26:Z27)</f>
        <v>0</v>
      </c>
      <c r="AC26" s="181">
        <f>SUM(AA26:AA27)</f>
        <v>0</v>
      </c>
    </row>
    <row r="27" spans="1:29" ht="15" customHeight="1" x14ac:dyDescent="0.15">
      <c r="A27" s="221"/>
      <c r="B27" s="195"/>
      <c r="C27" s="21"/>
      <c r="D27" s="26"/>
      <c r="E27" s="44"/>
      <c r="F27" s="26"/>
      <c r="G27" s="58"/>
      <c r="H27" s="47"/>
      <c r="I27" s="48"/>
      <c r="J27" s="49"/>
      <c r="K27" s="219"/>
      <c r="M27" s="155"/>
      <c r="N27" s="157"/>
      <c r="O27" s="10" t="str">
        <f>IF(AC26=0,"","休憩時間")</f>
        <v/>
      </c>
      <c r="P27" s="32" t="str">
        <f>IF(AND(AA26=0,AA27=0),"",IF(AND(AA26&gt;0,AA27=0,H26=0,J26=0),G26&amp;":"&amp;H26&amp;"0 ～ "&amp;I26&amp;":"&amp;J26&amp;"0",IF(AND(AA26&gt;0,AA27=0,H26&gt;0,J26&gt;0),G26&amp;":"&amp;H26&amp;" ～ "&amp;I26&amp;":"&amp;J26,IF(AND(AA26&gt;0,AA27&gt;0,H26=0,J26=0,H27=0,J27=0),G26&amp;":"&amp;H26&amp;"0～"&amp;I26&amp;":"&amp;J26&amp;"0、"&amp;G27&amp;":"&amp;H27&amp;"0～"&amp;I27&amp;":"&amp;J27&amp;"0",IF(AND(AA26&gt;0,AA27&gt;0,H26&gt;0,J26&gt;0,H27&gt;0,J27&gt;0),G26&amp;":"&amp;H26&amp;"～"&amp;I26&amp;":"&amp;J26&amp;"、"&amp;G27&amp;":"&amp;H27&amp;"～"&amp;I27&amp;":"&amp;J27,IF(AND(AA26&gt;0,AA27&gt;0,H26&gt;0,J26&gt;0,H27=0,J27=0),G26&amp;":"&amp;H26&amp;"～"&amp;I26&amp;":"&amp;J26&amp;"、"&amp;G27&amp;":"&amp;H27&amp;"0～"&amp;I27&amp;":"&amp;J27&amp;"0",IF(AND(AA26&gt;0,AA27&gt;0,H26=0,J26=0,H27&gt;0,J27&gt;0),G26&amp;":"&amp;H26&amp;"0～"&amp;I26&amp;":"&amp;J26&amp;"0、"&amp;G27&amp;":"&amp;H27&amp;"～"&amp;I27&amp;":"&amp;J27)))))))</f>
        <v/>
      </c>
      <c r="Q27" s="173"/>
      <c r="R27" s="95"/>
      <c r="S27" s="178"/>
      <c r="V27" s="37">
        <f t="shared" si="0"/>
        <v>0</v>
      </c>
      <c r="W27" s="38">
        <f t="shared" si="1"/>
        <v>0</v>
      </c>
      <c r="X27" s="39">
        <f t="shared" si="2"/>
        <v>0</v>
      </c>
      <c r="Y27" s="39">
        <f t="shared" si="3"/>
        <v>0</v>
      </c>
      <c r="Z27" s="40">
        <f>(W27-V27)</f>
        <v>0</v>
      </c>
      <c r="AA27" s="40">
        <f t="shared" si="4"/>
        <v>0</v>
      </c>
      <c r="AB27" s="180"/>
      <c r="AC27" s="182"/>
    </row>
    <row r="28" spans="1:29" ht="15" customHeight="1" x14ac:dyDescent="0.15">
      <c r="A28" s="193">
        <v>15</v>
      </c>
      <c r="B28" s="194" t="s">
        <v>33</v>
      </c>
      <c r="C28" s="20"/>
      <c r="D28" s="25"/>
      <c r="E28" s="43"/>
      <c r="F28" s="56"/>
      <c r="G28" s="28"/>
      <c r="H28" s="23"/>
      <c r="I28" s="46"/>
      <c r="J28" s="29"/>
      <c r="K28" s="218"/>
      <c r="M28" s="196">
        <f>IF(A28=0,"",A28)</f>
        <v>15</v>
      </c>
      <c r="N28" s="197" t="str">
        <f>IF(B28=0,"",B28)</f>
        <v>水</v>
      </c>
      <c r="O28" s="169" t="str">
        <f>IF(AND(Z28=0,Z29=0),"時　　　分　～　　時　　　分",IF(AND(Z28&gt;0,Z29=0,D28=0,F28=0),C28&amp;"時"&amp;D28&amp;"0分 ～ "&amp;E28&amp;"時"&amp;F28&amp;"0分",IF(AND(Z28&gt;0,Z29=0,D28&gt;0,F28&gt;0),C28&amp;"時"&amp;D28&amp;"分 ～ "&amp;E28&amp;"時"&amp;F28&amp;"分",IF(AND(Z28&gt;0,Z29&gt;0,D28=0,F28=0,D29=0,F29=0),C28&amp;"時"&amp;D28&amp;"0分～"&amp;E28&amp;"時"&amp;F28&amp;"0分、"&amp;C29&amp;"時"&amp;D29&amp;"0分～"&amp;E29&amp;"時"&amp;F29&amp;"0分",IF(AND(Z28&gt;0,Z29&gt;0,D28&gt;0,F28&gt;0,D29&gt;0,F29&gt;0),C28&amp;"時"&amp;D28&amp;"分～"&amp;E28&amp;"時"&amp;F28&amp;"分、"&amp;C29&amp;"時"&amp;D29&amp;"分～"&amp;E29&amp;"時"&amp;F29&amp;"分",IF(AND(Z28&gt;0,Z29&gt;0,D28&gt;0,F28&gt;0,D29=0,F29=0),C28&amp;"時"&amp;D28&amp;"分～"&amp;E28&amp;"時"&amp;F28&amp;"分、"&amp;C29&amp;"時"&amp;D29&amp;"0分～"&amp;E29&amp;"時"&amp;F29&amp;"0分",IF(AND(Z28&gt;0,Z29&gt;0,D28=0,F28=0,D29&gt;0,F29&gt;0),C28&amp;"時"&amp;D28&amp;"0分～"&amp;E28&amp;"時"&amp;F28&amp;"0分、"&amp;C29&amp;"時"&amp;D29&amp;"分～"&amp;E29&amp;"時"&amp;F29&amp;"分")))))))</f>
        <v>時　　　分　～　　時　　　分</v>
      </c>
      <c r="P28" s="170"/>
      <c r="Q28" s="200" t="str">
        <f>IF(AB28=0,"",IF(AB28&gt;8,"入力ミス",AB28))</f>
        <v/>
      </c>
      <c r="R28" s="96"/>
      <c r="S28" s="203" t="str">
        <f>IF(K28=0,"",K28)</f>
        <v/>
      </c>
      <c r="V28" s="33">
        <f t="shared" si="0"/>
        <v>0</v>
      </c>
      <c r="W28" s="34">
        <f t="shared" si="1"/>
        <v>0</v>
      </c>
      <c r="X28" s="35">
        <f t="shared" si="2"/>
        <v>0</v>
      </c>
      <c r="Y28" s="35">
        <f t="shared" si="3"/>
        <v>0</v>
      </c>
      <c r="Z28" s="36">
        <f>(W28-V28)-AA28-AA29</f>
        <v>0</v>
      </c>
      <c r="AA28" s="36">
        <f t="shared" si="4"/>
        <v>0</v>
      </c>
      <c r="AB28" s="179">
        <f>SUM(Z28:Z29)</f>
        <v>0</v>
      </c>
      <c r="AC28" s="181">
        <f>SUM(AA28:AA29)</f>
        <v>0</v>
      </c>
    </row>
    <row r="29" spans="1:29" ht="15" customHeight="1" x14ac:dyDescent="0.15">
      <c r="A29" s="147"/>
      <c r="B29" s="195"/>
      <c r="C29" s="21"/>
      <c r="D29" s="26"/>
      <c r="E29" s="44"/>
      <c r="F29" s="26"/>
      <c r="G29" s="58"/>
      <c r="H29" s="47"/>
      <c r="I29" s="48"/>
      <c r="J29" s="49"/>
      <c r="K29" s="219"/>
      <c r="M29" s="155"/>
      <c r="N29" s="157"/>
      <c r="O29" s="10" t="str">
        <f>IF(AC28=0,"","休憩時間")</f>
        <v/>
      </c>
      <c r="P29" s="32" t="str">
        <f>IF(AND(AA28=0,AA29=0),"",IF(AND(AA28&gt;0,AA29=0,H28=0,J28=0),G28&amp;":"&amp;H28&amp;"0 ～ "&amp;I28&amp;":"&amp;J28&amp;"0",IF(AND(AA28&gt;0,AA29=0,H28&gt;0,J28&gt;0),G28&amp;":"&amp;H28&amp;" ～ "&amp;I28&amp;":"&amp;J28,IF(AND(AA28&gt;0,AA29&gt;0,H28=0,J28=0,H29=0,J29=0),G28&amp;":"&amp;H28&amp;"0～"&amp;I28&amp;":"&amp;J28&amp;"0、"&amp;G29&amp;":"&amp;H29&amp;"0～"&amp;I29&amp;":"&amp;J29&amp;"0",IF(AND(AA28&gt;0,AA29&gt;0,H28&gt;0,J28&gt;0,H29&gt;0,J29&gt;0),G28&amp;":"&amp;H28&amp;"～"&amp;I28&amp;":"&amp;J28&amp;"、"&amp;G29&amp;":"&amp;H29&amp;"～"&amp;I29&amp;":"&amp;J29,IF(AND(AA28&gt;0,AA29&gt;0,H28&gt;0,J28&gt;0,H29=0,J29=0),G28&amp;":"&amp;H28&amp;"～"&amp;I28&amp;":"&amp;J28&amp;"、"&amp;G29&amp;":"&amp;H29&amp;"0～"&amp;I29&amp;":"&amp;J29&amp;"0",IF(AND(AA28&gt;0,AA29&gt;0,H28=0,J28=0,H29&gt;0,J29&gt;0),G28&amp;":"&amp;H28&amp;"0～"&amp;I28&amp;":"&amp;J28&amp;"0、"&amp;G29&amp;":"&amp;H29&amp;"～"&amp;I29&amp;":"&amp;J29)))))))</f>
        <v/>
      </c>
      <c r="Q29" s="173"/>
      <c r="R29" s="95"/>
      <c r="S29" s="178"/>
      <c r="V29" s="37">
        <f t="shared" si="0"/>
        <v>0</v>
      </c>
      <c r="W29" s="38">
        <f t="shared" si="1"/>
        <v>0</v>
      </c>
      <c r="X29" s="39">
        <f t="shared" si="2"/>
        <v>0</v>
      </c>
      <c r="Y29" s="39">
        <f t="shared" si="3"/>
        <v>0</v>
      </c>
      <c r="Z29" s="40">
        <f>(W29-V29)</f>
        <v>0</v>
      </c>
      <c r="AA29" s="40">
        <f t="shared" si="4"/>
        <v>0</v>
      </c>
      <c r="AB29" s="180"/>
      <c r="AC29" s="182"/>
    </row>
    <row r="30" spans="1:29" ht="15" customHeight="1" x14ac:dyDescent="0.15">
      <c r="A30" s="193">
        <v>16</v>
      </c>
      <c r="B30" s="194" t="s">
        <v>31</v>
      </c>
      <c r="C30" s="20"/>
      <c r="D30" s="25"/>
      <c r="E30" s="43"/>
      <c r="F30" s="56"/>
      <c r="G30" s="28"/>
      <c r="H30" s="23"/>
      <c r="I30" s="46"/>
      <c r="J30" s="29"/>
      <c r="K30" s="218"/>
      <c r="M30" s="196">
        <f>IF(A30=0,"",A30)</f>
        <v>16</v>
      </c>
      <c r="N30" s="197" t="str">
        <f>IF(B30=0,"",B30)</f>
        <v>木</v>
      </c>
      <c r="O30" s="169" t="str">
        <f>IF(AND(Z30=0,Z31=0),"時　　　分　～　　時　　　分",IF(AND(Z30&gt;0,Z31=0,D30=0,F30=0),C30&amp;"時"&amp;D30&amp;"0分 ～ "&amp;E30&amp;"時"&amp;F30&amp;"0分",IF(AND(Z30&gt;0,Z31=0,D30&gt;0,F30&gt;0),C30&amp;"時"&amp;D30&amp;"分 ～ "&amp;E30&amp;"時"&amp;F30&amp;"分",IF(AND(Z30&gt;0,Z31&gt;0,D30=0,F30=0,D31=0,F31=0),C30&amp;"時"&amp;D30&amp;"0分～"&amp;E30&amp;"時"&amp;F30&amp;"0分、"&amp;C31&amp;"時"&amp;D31&amp;"0分～"&amp;E31&amp;"時"&amp;F31&amp;"0分",IF(AND(Z30&gt;0,Z31&gt;0,D30&gt;0,F30&gt;0,D31&gt;0,F31&gt;0),C30&amp;"時"&amp;D30&amp;"分～"&amp;E30&amp;"時"&amp;F30&amp;"分、"&amp;C31&amp;"時"&amp;D31&amp;"分～"&amp;E31&amp;"時"&amp;F31&amp;"分",IF(AND(Z30&gt;0,Z31&gt;0,D30&gt;0,F30&gt;0,D31=0,F31=0),C30&amp;"時"&amp;D30&amp;"分～"&amp;E30&amp;"時"&amp;F30&amp;"分、"&amp;C31&amp;"時"&amp;D31&amp;"0分～"&amp;E31&amp;"時"&amp;F31&amp;"0分",IF(AND(Z30&gt;0,Z31&gt;0,D30=0,F30=0,D31&gt;0,F31&gt;0),C30&amp;"時"&amp;D30&amp;"0分～"&amp;E30&amp;"時"&amp;F30&amp;"0分、"&amp;C31&amp;"時"&amp;D31&amp;"分～"&amp;E31&amp;"時"&amp;F31&amp;"分")))))))</f>
        <v>時　　　分　～　　時　　　分</v>
      </c>
      <c r="P30" s="170"/>
      <c r="Q30" s="200" t="str">
        <f>IF(AB30=0,"",IF(AB30&gt;8,"入力ミス",AB30))</f>
        <v/>
      </c>
      <c r="R30" s="96"/>
      <c r="S30" s="203" t="str">
        <f>IF(K30=0,"",K30)</f>
        <v/>
      </c>
      <c r="V30" s="33">
        <f t="shared" si="0"/>
        <v>0</v>
      </c>
      <c r="W30" s="34">
        <f t="shared" si="1"/>
        <v>0</v>
      </c>
      <c r="X30" s="35">
        <f t="shared" si="2"/>
        <v>0</v>
      </c>
      <c r="Y30" s="35">
        <f t="shared" si="3"/>
        <v>0</v>
      </c>
      <c r="Z30" s="36">
        <f>(W30-V30)-AA30-AA31</f>
        <v>0</v>
      </c>
      <c r="AA30" s="36">
        <f t="shared" si="4"/>
        <v>0</v>
      </c>
      <c r="AB30" s="179">
        <f>SUM(Z30:Z31)</f>
        <v>0</v>
      </c>
      <c r="AC30" s="181">
        <f>SUM(AA30:AA31)</f>
        <v>0</v>
      </c>
    </row>
    <row r="31" spans="1:29" ht="15" customHeight="1" x14ac:dyDescent="0.15">
      <c r="A31" s="147"/>
      <c r="B31" s="195"/>
      <c r="C31" s="21"/>
      <c r="D31" s="26"/>
      <c r="E31" s="44"/>
      <c r="F31" s="26"/>
      <c r="G31" s="58"/>
      <c r="H31" s="47"/>
      <c r="I31" s="48"/>
      <c r="J31" s="49"/>
      <c r="K31" s="219"/>
      <c r="M31" s="155"/>
      <c r="N31" s="157"/>
      <c r="O31" s="10" t="str">
        <f>IF(AC30=0,"","休憩時間")</f>
        <v/>
      </c>
      <c r="P31" s="32" t="str">
        <f>IF(AND(AA30=0,AA31=0),"",IF(AND(AA30&gt;0,AA31=0,H30=0,J30=0),G30&amp;":"&amp;H30&amp;"0 ～ "&amp;I30&amp;":"&amp;J30&amp;"0",IF(AND(AA30&gt;0,AA31=0,H30&gt;0,J30&gt;0),G30&amp;":"&amp;H30&amp;" ～ "&amp;I30&amp;":"&amp;J30,IF(AND(AA30&gt;0,AA31&gt;0,H30=0,J30=0,H31=0,J31=0),G30&amp;":"&amp;H30&amp;"0～"&amp;I30&amp;":"&amp;J30&amp;"0、"&amp;G31&amp;":"&amp;H31&amp;"0～"&amp;I31&amp;":"&amp;J31&amp;"0",IF(AND(AA30&gt;0,AA31&gt;0,H30&gt;0,J30&gt;0,H31&gt;0,J31&gt;0),G30&amp;":"&amp;H30&amp;"～"&amp;I30&amp;":"&amp;J30&amp;"、"&amp;G31&amp;":"&amp;H31&amp;"～"&amp;I31&amp;":"&amp;J31,IF(AND(AA30&gt;0,AA31&gt;0,H30&gt;0,J30&gt;0,H31=0,J31=0),G30&amp;":"&amp;H30&amp;"～"&amp;I30&amp;":"&amp;J30&amp;"、"&amp;G31&amp;":"&amp;H31&amp;"0～"&amp;I31&amp;":"&amp;J31&amp;"0",IF(AND(AA30&gt;0,AA31&gt;0,H30=0,J30=0,H31&gt;0,J31&gt;0),G30&amp;":"&amp;H30&amp;"0～"&amp;I30&amp;":"&amp;J30&amp;"0、"&amp;G31&amp;":"&amp;H31&amp;"～"&amp;I31&amp;":"&amp;J31)))))))</f>
        <v/>
      </c>
      <c r="Q31" s="173"/>
      <c r="R31" s="95"/>
      <c r="S31" s="178"/>
      <c r="V31" s="37">
        <f t="shared" si="0"/>
        <v>0</v>
      </c>
      <c r="W31" s="38">
        <f t="shared" si="1"/>
        <v>0</v>
      </c>
      <c r="X31" s="39">
        <f t="shared" si="2"/>
        <v>0</v>
      </c>
      <c r="Y31" s="39">
        <f t="shared" si="3"/>
        <v>0</v>
      </c>
      <c r="Z31" s="40">
        <f>(W31-V31)</f>
        <v>0</v>
      </c>
      <c r="AA31" s="40">
        <f t="shared" si="4"/>
        <v>0</v>
      </c>
      <c r="AB31" s="180"/>
      <c r="AC31" s="182"/>
    </row>
    <row r="32" spans="1:29" ht="15" customHeight="1" x14ac:dyDescent="0.15">
      <c r="A32" s="193">
        <v>17</v>
      </c>
      <c r="B32" s="194" t="s">
        <v>29</v>
      </c>
      <c r="C32" s="20"/>
      <c r="D32" s="25"/>
      <c r="E32" s="43"/>
      <c r="F32" s="56"/>
      <c r="G32" s="28"/>
      <c r="H32" s="23"/>
      <c r="I32" s="46"/>
      <c r="J32" s="29"/>
      <c r="K32" s="218"/>
      <c r="M32" s="196">
        <f>IF(A32=0,"",A32)</f>
        <v>17</v>
      </c>
      <c r="N32" s="197" t="str">
        <f>IF(B32=0,"",B32)</f>
        <v>金</v>
      </c>
      <c r="O32" s="169" t="str">
        <f>IF(AND(Z32=0,Z33=0),"時　　　分　～　　時　　　分",IF(AND(Z32&gt;0,Z33=0,D32=0,F32=0),C32&amp;"時"&amp;D32&amp;"0分 ～ "&amp;E32&amp;"時"&amp;F32&amp;"0分",IF(AND(Z32&gt;0,Z33=0,D32&gt;0,F32&gt;0),C32&amp;"時"&amp;D32&amp;"分 ～ "&amp;E32&amp;"時"&amp;F32&amp;"分",IF(AND(Z32&gt;0,Z33&gt;0,D32=0,F32=0,D33=0,F33=0),C32&amp;"時"&amp;D32&amp;"0分～"&amp;E32&amp;"時"&amp;F32&amp;"0分、"&amp;C33&amp;"時"&amp;D33&amp;"0分～"&amp;E33&amp;"時"&amp;F33&amp;"0分",IF(AND(Z32&gt;0,Z33&gt;0,D32&gt;0,F32&gt;0,D33&gt;0,F33&gt;0),C32&amp;"時"&amp;D32&amp;"分～"&amp;E32&amp;"時"&amp;F32&amp;"分、"&amp;C33&amp;"時"&amp;D33&amp;"分～"&amp;E33&amp;"時"&amp;F33&amp;"分",IF(AND(Z32&gt;0,Z33&gt;0,D32&gt;0,F32&gt;0,D33=0,F33=0),C32&amp;"時"&amp;D32&amp;"分～"&amp;E32&amp;"時"&amp;F32&amp;"分、"&amp;C33&amp;"時"&amp;D33&amp;"0分～"&amp;E33&amp;"時"&amp;F33&amp;"0分",IF(AND(Z32&gt;0,Z33&gt;0,D32=0,F32=0,D33&gt;0,F33&gt;0),C32&amp;"時"&amp;D32&amp;"0分～"&amp;E32&amp;"時"&amp;F32&amp;"0分、"&amp;C33&amp;"時"&amp;D33&amp;"分～"&amp;E33&amp;"時"&amp;F33&amp;"分")))))))</f>
        <v>時　　　分　～　　時　　　分</v>
      </c>
      <c r="P32" s="170"/>
      <c r="Q32" s="200" t="str">
        <f>IF(AB32=0,"",IF(AB32&gt;8,"入力ミス",AB32))</f>
        <v/>
      </c>
      <c r="R32" s="96"/>
      <c r="S32" s="203" t="str">
        <f>IF(K32=0,"",K32)</f>
        <v/>
      </c>
      <c r="V32" s="33">
        <f t="shared" si="0"/>
        <v>0</v>
      </c>
      <c r="W32" s="34">
        <f t="shared" si="1"/>
        <v>0</v>
      </c>
      <c r="X32" s="35">
        <f t="shared" si="2"/>
        <v>0</v>
      </c>
      <c r="Y32" s="35">
        <f t="shared" si="3"/>
        <v>0</v>
      </c>
      <c r="Z32" s="36">
        <f>(W32-V32)-AA32-AA33</f>
        <v>0</v>
      </c>
      <c r="AA32" s="36">
        <f t="shared" si="4"/>
        <v>0</v>
      </c>
      <c r="AB32" s="179">
        <f>SUM(Z32:Z33)</f>
        <v>0</v>
      </c>
      <c r="AC32" s="181">
        <f>SUM(AA32:AA33)</f>
        <v>0</v>
      </c>
    </row>
    <row r="33" spans="1:29" ht="15" customHeight="1" x14ac:dyDescent="0.15">
      <c r="A33" s="147"/>
      <c r="B33" s="195"/>
      <c r="C33" s="21"/>
      <c r="D33" s="26"/>
      <c r="E33" s="44"/>
      <c r="F33" s="26"/>
      <c r="G33" s="58"/>
      <c r="H33" s="47"/>
      <c r="I33" s="48"/>
      <c r="J33" s="49"/>
      <c r="K33" s="219"/>
      <c r="M33" s="155"/>
      <c r="N33" s="157"/>
      <c r="O33" s="10" t="str">
        <f>IF(AC32=0,"","休憩時間")</f>
        <v/>
      </c>
      <c r="P33" s="9" t="str">
        <f>IF(AND(AA32=0,AA33=0),"",IF(AND(AA32&gt;0,AA33=0,H32=0,J32=0),G32&amp;":"&amp;H32&amp;"0 ～ "&amp;I32&amp;":"&amp;J32&amp;"0",IF(AND(AA32&gt;0,AA33=0,H32&gt;0,J32&gt;0),G32&amp;":"&amp;H32&amp;" ～ "&amp;I32&amp;":"&amp;J32,IF(AND(AA32&gt;0,AA33&gt;0,H32=0,J32=0,H33=0,J33=0),G32&amp;":"&amp;H32&amp;"0～"&amp;I32&amp;":"&amp;J32&amp;"0、"&amp;G33&amp;":"&amp;H33&amp;"0～"&amp;I33&amp;":"&amp;J33&amp;"0",IF(AND(AA32&gt;0,AA33&gt;0,H32&gt;0,J32&gt;0,H33&gt;0,J33&gt;0),G32&amp;":"&amp;H32&amp;"～"&amp;I32&amp;":"&amp;J32&amp;"、"&amp;G33&amp;":"&amp;H33&amp;"～"&amp;I33&amp;":"&amp;J33,IF(AND(AA32&gt;0,AA33&gt;0,H32&gt;0,J32&gt;0,H33=0,J33=0),G32&amp;":"&amp;H32&amp;"～"&amp;I32&amp;":"&amp;J32&amp;"、"&amp;G33&amp;":"&amp;H33&amp;"0～"&amp;I33&amp;":"&amp;J33&amp;"0",IF(AND(AA32&gt;0,AA33&gt;0,H32=0,J32=0,H33&gt;0,J33&gt;0),G32&amp;":"&amp;H32&amp;"0～"&amp;I32&amp;":"&amp;J32&amp;"0、"&amp;G33&amp;":"&amp;H33&amp;"～"&amp;I33&amp;":"&amp;J33)))))))</f>
        <v/>
      </c>
      <c r="Q33" s="173"/>
      <c r="R33" s="95"/>
      <c r="S33" s="178"/>
      <c r="V33" s="37">
        <f t="shared" si="0"/>
        <v>0</v>
      </c>
      <c r="W33" s="38">
        <f t="shared" si="1"/>
        <v>0</v>
      </c>
      <c r="X33" s="39">
        <f t="shared" si="2"/>
        <v>0</v>
      </c>
      <c r="Y33" s="39">
        <f t="shared" si="3"/>
        <v>0</v>
      </c>
      <c r="Z33" s="40">
        <f>(W33-V33)</f>
        <v>0</v>
      </c>
      <c r="AA33" s="40">
        <f t="shared" si="4"/>
        <v>0</v>
      </c>
      <c r="AB33" s="180"/>
      <c r="AC33" s="182"/>
    </row>
    <row r="34" spans="1:29" ht="15" customHeight="1" x14ac:dyDescent="0.15">
      <c r="A34" s="193">
        <v>20</v>
      </c>
      <c r="B34" s="194" t="s">
        <v>27</v>
      </c>
      <c r="C34" s="20"/>
      <c r="D34" s="25"/>
      <c r="E34" s="43"/>
      <c r="F34" s="56"/>
      <c r="G34" s="28"/>
      <c r="H34" s="23"/>
      <c r="I34" s="46"/>
      <c r="J34" s="29"/>
      <c r="K34" s="218"/>
      <c r="M34" s="196">
        <f>IF(A34=0,"",A34)</f>
        <v>20</v>
      </c>
      <c r="N34" s="197" t="str">
        <f>IF(B34=0,"",B34)</f>
        <v>月</v>
      </c>
      <c r="O34" s="169" t="str">
        <f>IF(AND(Z34=0,Z35=0),"時　　　分　～　　時　　　分",IF(AND(Z34&gt;0,Z35=0,D34=0,F34=0),C34&amp;"時"&amp;D34&amp;"0分 ～ "&amp;E34&amp;"時"&amp;F34&amp;"0分",IF(AND(Z34&gt;0,Z35=0,D34&gt;0,F34&gt;0),C34&amp;"時"&amp;D34&amp;"分 ～ "&amp;E34&amp;"時"&amp;F34&amp;"分",IF(AND(Z34&gt;0,Z35&gt;0,D34=0,F34=0,D35=0,F35=0),C34&amp;"時"&amp;D34&amp;"0分～"&amp;E34&amp;"時"&amp;F34&amp;"0分、"&amp;C35&amp;"時"&amp;D35&amp;"0分～"&amp;E35&amp;"時"&amp;F35&amp;"0分",IF(AND(Z34&gt;0,Z35&gt;0,D34&gt;0,F34&gt;0,D35&gt;0,F35&gt;0),C34&amp;"時"&amp;D34&amp;"分～"&amp;E34&amp;"時"&amp;F34&amp;"分、"&amp;C35&amp;"時"&amp;D35&amp;"分～"&amp;E35&amp;"時"&amp;F35&amp;"分",IF(AND(Z34&gt;0,Z35&gt;0,D34&gt;0,F34&gt;0,D35=0,F35=0),C34&amp;"時"&amp;D34&amp;"分～"&amp;E34&amp;"時"&amp;F34&amp;"分、"&amp;C35&amp;"時"&amp;D35&amp;"0分～"&amp;E35&amp;"時"&amp;F35&amp;"0分",IF(AND(Z34&gt;0,Z35&gt;0,D34=0,F34=0,D35&gt;0,F35&gt;0),C34&amp;"時"&amp;D34&amp;"0分～"&amp;E34&amp;"時"&amp;F34&amp;"0分、"&amp;C35&amp;"時"&amp;D35&amp;"分～"&amp;E35&amp;"時"&amp;F35&amp;"分")))))))</f>
        <v>時　　　分　～　　時　　　分</v>
      </c>
      <c r="P34" s="170"/>
      <c r="Q34" s="200" t="str">
        <f>IF(AB34=0,"",IF(AB34&gt;8,"入力ミス",AB34))</f>
        <v/>
      </c>
      <c r="R34" s="96"/>
      <c r="S34" s="203" t="str">
        <f>IF(K34=0,"",K34)</f>
        <v/>
      </c>
      <c r="V34" s="33">
        <f t="shared" si="0"/>
        <v>0</v>
      </c>
      <c r="W34" s="34">
        <f t="shared" si="1"/>
        <v>0</v>
      </c>
      <c r="X34" s="35">
        <f t="shared" si="2"/>
        <v>0</v>
      </c>
      <c r="Y34" s="35">
        <f t="shared" si="3"/>
        <v>0</v>
      </c>
      <c r="Z34" s="36">
        <f>(W34-V34)-AA34-AA35</f>
        <v>0</v>
      </c>
      <c r="AA34" s="36">
        <f t="shared" si="4"/>
        <v>0</v>
      </c>
      <c r="AB34" s="179">
        <f>SUM(Z34:Z35)</f>
        <v>0</v>
      </c>
      <c r="AC34" s="181">
        <f>SUM(AA34:AA35)</f>
        <v>0</v>
      </c>
    </row>
    <row r="35" spans="1:29" ht="15" customHeight="1" x14ac:dyDescent="0.15">
      <c r="A35" s="147"/>
      <c r="B35" s="195"/>
      <c r="C35" s="21"/>
      <c r="D35" s="26"/>
      <c r="E35" s="44"/>
      <c r="F35" s="26"/>
      <c r="G35" s="58"/>
      <c r="H35" s="47"/>
      <c r="I35" s="48"/>
      <c r="J35" s="49"/>
      <c r="K35" s="219"/>
      <c r="M35" s="155"/>
      <c r="N35" s="157"/>
      <c r="O35" s="10" t="str">
        <f>IF(AC34=0,"","休憩時間")</f>
        <v/>
      </c>
      <c r="P35" s="32" t="str">
        <f>IF(AND(AA34=0,AA35=0),"",IF(AND(AA34&gt;0,AA35=0,H34=0,J34=0),G34&amp;":"&amp;H34&amp;"0 ～ "&amp;I34&amp;":"&amp;J34&amp;"0",IF(AND(AA34&gt;0,AA35=0,H34&gt;0,J34&gt;0),G34&amp;":"&amp;H34&amp;" ～ "&amp;I34&amp;":"&amp;J34,IF(AND(AA34&gt;0,AA35&gt;0,H34=0,J34=0,H35=0,J35=0),G34&amp;":"&amp;H34&amp;"0～"&amp;I34&amp;":"&amp;J34&amp;"0、"&amp;G35&amp;":"&amp;H35&amp;"0～"&amp;I35&amp;":"&amp;J35&amp;"0",IF(AND(AA34&gt;0,AA35&gt;0,H34&gt;0,J34&gt;0,H35&gt;0,J35&gt;0),G34&amp;":"&amp;H34&amp;"～"&amp;I34&amp;":"&amp;J34&amp;"、"&amp;G35&amp;":"&amp;H35&amp;"～"&amp;I35&amp;":"&amp;J35,IF(AND(AA34&gt;0,AA35&gt;0,H34&gt;0,J34&gt;0,H35=0,J35=0),G34&amp;":"&amp;H34&amp;"～"&amp;I34&amp;":"&amp;J34&amp;"、"&amp;G35&amp;":"&amp;H35&amp;"0～"&amp;I35&amp;":"&amp;J35&amp;"0",IF(AND(AA34&gt;0,AA35&gt;0,H34=0,J34=0,H35&gt;0,J35&gt;0),G34&amp;":"&amp;H34&amp;"0～"&amp;I34&amp;":"&amp;J34&amp;"0、"&amp;G35&amp;":"&amp;H35&amp;"～"&amp;I35&amp;":"&amp;J35)))))))</f>
        <v/>
      </c>
      <c r="Q35" s="173"/>
      <c r="R35" s="95"/>
      <c r="S35" s="178"/>
      <c r="V35" s="37">
        <f t="shared" si="0"/>
        <v>0</v>
      </c>
      <c r="W35" s="38">
        <f t="shared" si="1"/>
        <v>0</v>
      </c>
      <c r="X35" s="39">
        <f t="shared" si="2"/>
        <v>0</v>
      </c>
      <c r="Y35" s="39">
        <f t="shared" si="3"/>
        <v>0</v>
      </c>
      <c r="Z35" s="40">
        <f>(W35-V35)</f>
        <v>0</v>
      </c>
      <c r="AA35" s="40">
        <f t="shared" si="4"/>
        <v>0</v>
      </c>
      <c r="AB35" s="180"/>
      <c r="AC35" s="182"/>
    </row>
    <row r="36" spans="1:29" ht="15" customHeight="1" x14ac:dyDescent="0.15">
      <c r="A36" s="193">
        <v>21</v>
      </c>
      <c r="B36" s="194" t="s">
        <v>32</v>
      </c>
      <c r="C36" s="20"/>
      <c r="D36" s="25"/>
      <c r="E36" s="43"/>
      <c r="F36" s="56"/>
      <c r="G36" s="28"/>
      <c r="H36" s="23"/>
      <c r="I36" s="46"/>
      <c r="J36" s="29"/>
      <c r="K36" s="218"/>
      <c r="M36" s="196">
        <f>IF(A36=0,"",A36)</f>
        <v>21</v>
      </c>
      <c r="N36" s="197" t="str">
        <f>IF(B36=0,"",B36)</f>
        <v>火</v>
      </c>
      <c r="O36" s="169" t="str">
        <f>IF(AND(Z36=0,Z37=0),"時　　　分　～　　時　　　分",IF(AND(Z36&gt;0,Z37=0,D36=0,F36=0),C36&amp;"時"&amp;D36&amp;"0分 ～ "&amp;E36&amp;"時"&amp;F36&amp;"0分",IF(AND(Z36&gt;0,Z37=0,D36&gt;0,F36&gt;0),C36&amp;"時"&amp;D36&amp;"分 ～ "&amp;E36&amp;"時"&amp;F36&amp;"分",IF(AND(Z36&gt;0,Z37&gt;0,D36=0,F36=0,D37=0,F37=0),C36&amp;"時"&amp;D36&amp;"0分～"&amp;E36&amp;"時"&amp;F36&amp;"0分、"&amp;C37&amp;"時"&amp;D37&amp;"0分～"&amp;E37&amp;"時"&amp;F37&amp;"0分",IF(AND(Z36&gt;0,Z37&gt;0,D36&gt;0,F36&gt;0,D37&gt;0,F37&gt;0),C36&amp;"時"&amp;D36&amp;"分～"&amp;E36&amp;"時"&amp;F36&amp;"分、"&amp;C37&amp;"時"&amp;D37&amp;"分～"&amp;E37&amp;"時"&amp;F37&amp;"分",IF(AND(Z36&gt;0,Z37&gt;0,D36&gt;0,F36&gt;0,D37=0,F37=0),C36&amp;"時"&amp;D36&amp;"分～"&amp;E36&amp;"時"&amp;F36&amp;"分、"&amp;C37&amp;"時"&amp;D37&amp;"0分～"&amp;E37&amp;"時"&amp;F37&amp;"0分",IF(AND(Z36&gt;0,Z37&gt;0,D36=0,F36=0,D37&gt;0,F37&gt;0),C36&amp;"時"&amp;D36&amp;"0分～"&amp;E36&amp;"時"&amp;F36&amp;"0分、"&amp;C37&amp;"時"&amp;D37&amp;"分～"&amp;E37&amp;"時"&amp;F37&amp;"分")))))))</f>
        <v>時　　　分　～　　時　　　分</v>
      </c>
      <c r="P36" s="170"/>
      <c r="Q36" s="200" t="str">
        <f>IF(AB36=0,"",IF(AB36&gt;8,"入力ミス",AB36))</f>
        <v/>
      </c>
      <c r="R36" s="96"/>
      <c r="S36" s="203" t="str">
        <f>IF(K36=0,"",K36)</f>
        <v/>
      </c>
      <c r="V36" s="33">
        <f t="shared" si="0"/>
        <v>0</v>
      </c>
      <c r="W36" s="34">
        <f t="shared" si="1"/>
        <v>0</v>
      </c>
      <c r="X36" s="35">
        <f t="shared" si="2"/>
        <v>0</v>
      </c>
      <c r="Y36" s="35">
        <f t="shared" si="3"/>
        <v>0</v>
      </c>
      <c r="Z36" s="36">
        <f>(W36-V36)-AA36-AA37</f>
        <v>0</v>
      </c>
      <c r="AA36" s="36">
        <f t="shared" si="4"/>
        <v>0</v>
      </c>
      <c r="AB36" s="179">
        <f>SUM(Z36:Z37)</f>
        <v>0</v>
      </c>
      <c r="AC36" s="181">
        <f>SUM(AA36:AA37)</f>
        <v>0</v>
      </c>
    </row>
    <row r="37" spans="1:29" ht="15" customHeight="1" x14ac:dyDescent="0.15">
      <c r="A37" s="147"/>
      <c r="B37" s="195"/>
      <c r="C37" s="21"/>
      <c r="D37" s="26"/>
      <c r="E37" s="44"/>
      <c r="F37" s="26"/>
      <c r="G37" s="58"/>
      <c r="H37" s="47"/>
      <c r="I37" s="48"/>
      <c r="J37" s="49"/>
      <c r="K37" s="219"/>
      <c r="M37" s="155"/>
      <c r="N37" s="157"/>
      <c r="O37" s="10" t="str">
        <f>IF(AC36=0,"","休憩時間")</f>
        <v/>
      </c>
      <c r="P37" s="32" t="str">
        <f>IF(AND(AA36=0,AA37=0),"",IF(AND(AA36&gt;0,AA37=0,H36=0,J36=0),G36&amp;":"&amp;H36&amp;"0 ～ "&amp;I36&amp;":"&amp;J36&amp;"0",IF(AND(AA36&gt;0,AA37=0,H36&gt;0,J36&gt;0),G36&amp;":"&amp;H36&amp;" ～ "&amp;I36&amp;":"&amp;J36,IF(AND(AA36&gt;0,AA37&gt;0,H36=0,J36=0,H37=0,J37=0),G36&amp;":"&amp;H36&amp;"0～"&amp;I36&amp;":"&amp;J36&amp;"0、"&amp;G37&amp;":"&amp;H37&amp;"0～"&amp;I37&amp;":"&amp;J37&amp;"0",IF(AND(AA36&gt;0,AA37&gt;0,H36&gt;0,J36&gt;0,H37&gt;0,J37&gt;0),G36&amp;":"&amp;H36&amp;"～"&amp;I36&amp;":"&amp;J36&amp;"、"&amp;G37&amp;":"&amp;H37&amp;"～"&amp;I37&amp;":"&amp;J37,IF(AND(AA36&gt;0,AA37&gt;0,H36&gt;0,J36&gt;0,H37=0,J37=0),G36&amp;":"&amp;H36&amp;"～"&amp;I36&amp;":"&amp;J36&amp;"、"&amp;G37&amp;":"&amp;H37&amp;"0～"&amp;I37&amp;":"&amp;J37&amp;"0",IF(AND(AA36&gt;0,AA37&gt;0,H36=0,J36=0,H37&gt;0,J37&gt;0),G36&amp;":"&amp;H36&amp;"0～"&amp;I36&amp;":"&amp;J36&amp;"0、"&amp;G37&amp;":"&amp;H37&amp;"～"&amp;I37&amp;":"&amp;J37)))))))</f>
        <v/>
      </c>
      <c r="Q37" s="173"/>
      <c r="R37" s="95"/>
      <c r="S37" s="178"/>
      <c r="V37" s="37">
        <f t="shared" si="0"/>
        <v>0</v>
      </c>
      <c r="W37" s="38">
        <f t="shared" si="1"/>
        <v>0</v>
      </c>
      <c r="X37" s="39">
        <f t="shared" si="2"/>
        <v>0</v>
      </c>
      <c r="Y37" s="39">
        <f t="shared" si="3"/>
        <v>0</v>
      </c>
      <c r="Z37" s="40">
        <f>(W37-V37)</f>
        <v>0</v>
      </c>
      <c r="AA37" s="40">
        <f t="shared" si="4"/>
        <v>0</v>
      </c>
      <c r="AB37" s="180"/>
      <c r="AC37" s="182"/>
    </row>
    <row r="38" spans="1:29" ht="15" customHeight="1" x14ac:dyDescent="0.15">
      <c r="A38" s="193">
        <v>22</v>
      </c>
      <c r="B38" s="194" t="s">
        <v>33</v>
      </c>
      <c r="C38" s="20"/>
      <c r="D38" s="25"/>
      <c r="E38" s="43"/>
      <c r="F38" s="56"/>
      <c r="G38" s="28"/>
      <c r="H38" s="23"/>
      <c r="I38" s="46"/>
      <c r="J38" s="29"/>
      <c r="K38" s="218"/>
      <c r="M38" s="196">
        <f>IF(A38=0,"",A38)</f>
        <v>22</v>
      </c>
      <c r="N38" s="197" t="str">
        <f>IF(B38=0,"",B38)</f>
        <v>水</v>
      </c>
      <c r="O38" s="169" t="str">
        <f>IF(AND(Z38=0,Z39=0),"時　　　分　～　　時　　　分",IF(AND(Z38&gt;0,Z39=0,D38=0,F38=0),C38&amp;"時"&amp;D38&amp;"0分 ～ "&amp;E38&amp;"時"&amp;F38&amp;"0分",IF(AND(Z38&gt;0,Z39=0,D38&gt;0,F38&gt;0),C38&amp;"時"&amp;D38&amp;"分 ～ "&amp;E38&amp;"時"&amp;F38&amp;"分",IF(AND(Z38&gt;0,Z39&gt;0,D38=0,F38=0,D39=0,F39=0),C38&amp;"時"&amp;D38&amp;"0分～"&amp;E38&amp;"時"&amp;F38&amp;"0分、"&amp;C39&amp;"時"&amp;D39&amp;"0分～"&amp;E39&amp;"時"&amp;F39&amp;"0分",IF(AND(Z38&gt;0,Z39&gt;0,D38&gt;0,F38&gt;0,D39&gt;0,F39&gt;0),C38&amp;"時"&amp;D38&amp;"分～"&amp;E38&amp;"時"&amp;F38&amp;"分、"&amp;C39&amp;"時"&amp;D39&amp;"分～"&amp;E39&amp;"時"&amp;F39&amp;"分",IF(AND(Z38&gt;0,Z39&gt;0,D38&gt;0,F38&gt;0,D39=0,F39=0),C38&amp;"時"&amp;D38&amp;"分～"&amp;E38&amp;"時"&amp;F38&amp;"分、"&amp;C39&amp;"時"&amp;D39&amp;"0分～"&amp;E39&amp;"時"&amp;F39&amp;"0分",IF(AND(Z38&gt;0,Z39&gt;0,D38=0,F38=0,D39&gt;0,F39&gt;0),C38&amp;"時"&amp;D38&amp;"0分～"&amp;E38&amp;"時"&amp;F38&amp;"0分、"&amp;C39&amp;"時"&amp;D39&amp;"分～"&amp;E39&amp;"時"&amp;F39&amp;"分")))))))</f>
        <v>時　　　分　～　　時　　　分</v>
      </c>
      <c r="P38" s="170"/>
      <c r="Q38" s="200" t="str">
        <f>IF(AB38=0,"",IF(AB38&gt;8,"入力ミス",AB38))</f>
        <v/>
      </c>
      <c r="R38" s="96"/>
      <c r="S38" s="203" t="str">
        <f>IF(K38=0,"",K38)</f>
        <v/>
      </c>
      <c r="V38" s="33">
        <f t="shared" si="0"/>
        <v>0</v>
      </c>
      <c r="W38" s="34">
        <f t="shared" si="1"/>
        <v>0</v>
      </c>
      <c r="X38" s="35">
        <f t="shared" si="2"/>
        <v>0</v>
      </c>
      <c r="Y38" s="35">
        <f t="shared" si="3"/>
        <v>0</v>
      </c>
      <c r="Z38" s="36">
        <f>(W38-V38)-AA38-AA39</f>
        <v>0</v>
      </c>
      <c r="AA38" s="36">
        <f t="shared" si="4"/>
        <v>0</v>
      </c>
      <c r="AB38" s="179">
        <f>SUM(Z38:Z39)</f>
        <v>0</v>
      </c>
      <c r="AC38" s="181">
        <f>SUM(AA38:AA39)</f>
        <v>0</v>
      </c>
    </row>
    <row r="39" spans="1:29" ht="15" customHeight="1" x14ac:dyDescent="0.15">
      <c r="A39" s="147"/>
      <c r="B39" s="195"/>
      <c r="C39" s="21"/>
      <c r="D39" s="26"/>
      <c r="E39" s="44"/>
      <c r="F39" s="26"/>
      <c r="G39" s="58"/>
      <c r="H39" s="47"/>
      <c r="I39" s="48"/>
      <c r="J39" s="49"/>
      <c r="K39" s="219"/>
      <c r="M39" s="155"/>
      <c r="N39" s="157"/>
      <c r="O39" s="10" t="str">
        <f>IF(AC38=0,"","休憩時間")</f>
        <v/>
      </c>
      <c r="P39" s="32" t="str">
        <f>IF(AND(AA38=0,AA39=0),"",IF(AND(AA38&gt;0,AA39=0,H38=0,J38=0),G38&amp;":"&amp;H38&amp;"0 ～ "&amp;I38&amp;":"&amp;J38&amp;"0",IF(AND(AA38&gt;0,AA39=0,H38&gt;0,J38&gt;0),G38&amp;":"&amp;H38&amp;" ～ "&amp;I38&amp;":"&amp;J38,IF(AND(AA38&gt;0,AA39&gt;0,H38=0,J38=0,H39=0,J39=0),G38&amp;":"&amp;H38&amp;"0～"&amp;I38&amp;":"&amp;J38&amp;"0、"&amp;G39&amp;":"&amp;H39&amp;"0～"&amp;I39&amp;":"&amp;J39&amp;"0",IF(AND(AA38&gt;0,AA39&gt;0,H38&gt;0,J38&gt;0,H39&gt;0,J39&gt;0),G38&amp;":"&amp;H38&amp;"～"&amp;I38&amp;":"&amp;J38&amp;"、"&amp;G39&amp;":"&amp;H39&amp;"～"&amp;I39&amp;":"&amp;J39,IF(AND(AA38&gt;0,AA39&gt;0,H38&gt;0,J38&gt;0,H39=0,J39=0),G38&amp;":"&amp;H38&amp;"～"&amp;I38&amp;":"&amp;J38&amp;"、"&amp;G39&amp;":"&amp;H39&amp;"0～"&amp;I39&amp;":"&amp;J39&amp;"0",IF(AND(AA38&gt;0,AA39&gt;0,H38=0,J38=0,H39&gt;0,J39&gt;0),G38&amp;":"&amp;H38&amp;"0～"&amp;I38&amp;":"&amp;J38&amp;"0、"&amp;G39&amp;":"&amp;H39&amp;"～"&amp;I39&amp;":"&amp;J39)))))))</f>
        <v/>
      </c>
      <c r="Q39" s="173"/>
      <c r="R39" s="95"/>
      <c r="S39" s="178"/>
      <c r="V39" s="37">
        <f t="shared" si="0"/>
        <v>0</v>
      </c>
      <c r="W39" s="38">
        <f t="shared" si="1"/>
        <v>0</v>
      </c>
      <c r="X39" s="39">
        <f t="shared" si="2"/>
        <v>0</v>
      </c>
      <c r="Y39" s="39">
        <f t="shared" si="3"/>
        <v>0</v>
      </c>
      <c r="Z39" s="40">
        <f>(W39-V39)</f>
        <v>0</v>
      </c>
      <c r="AA39" s="40">
        <f t="shared" si="4"/>
        <v>0</v>
      </c>
      <c r="AB39" s="180"/>
      <c r="AC39" s="182"/>
    </row>
    <row r="40" spans="1:29" ht="15" customHeight="1" x14ac:dyDescent="0.15">
      <c r="A40" s="193">
        <v>23</v>
      </c>
      <c r="B40" s="194" t="s">
        <v>31</v>
      </c>
      <c r="C40" s="20"/>
      <c r="D40" s="25"/>
      <c r="E40" s="43"/>
      <c r="F40" s="56"/>
      <c r="G40" s="28"/>
      <c r="H40" s="23"/>
      <c r="I40" s="46"/>
      <c r="J40" s="29"/>
      <c r="K40" s="218"/>
      <c r="M40" s="196">
        <f>IF(A40=0,"",A40)</f>
        <v>23</v>
      </c>
      <c r="N40" s="197" t="str">
        <f>IF(B40=0,"",B40)</f>
        <v>木</v>
      </c>
      <c r="O40" s="169" t="str">
        <f>IF(AND(Z40=0,Z41=0),"時　　　分　～　　時　　　分",IF(AND(Z40&gt;0,Z41=0,D40=0,F40=0),C40&amp;"時"&amp;D40&amp;"0分 ～ "&amp;E40&amp;"時"&amp;F40&amp;"0分",IF(AND(Z40&gt;0,Z41=0,D40&gt;0,F40&gt;0),C40&amp;"時"&amp;D40&amp;"分 ～ "&amp;E40&amp;"時"&amp;F40&amp;"分",IF(AND(Z40&gt;0,Z41&gt;0,D40=0,F40=0,D41=0,F41=0),C40&amp;"時"&amp;D40&amp;"0分～"&amp;E40&amp;"時"&amp;F40&amp;"0分、"&amp;C41&amp;"時"&amp;D41&amp;"0分～"&amp;E41&amp;"時"&amp;F41&amp;"0分",IF(AND(Z40&gt;0,Z41&gt;0,D40&gt;0,F40&gt;0,D41&gt;0,F41&gt;0),C40&amp;"時"&amp;D40&amp;"分～"&amp;E40&amp;"時"&amp;F40&amp;"分、"&amp;C41&amp;"時"&amp;D41&amp;"分～"&amp;E41&amp;"時"&amp;F41&amp;"分",IF(AND(Z40&gt;0,Z41&gt;0,D40&gt;0,F40&gt;0,D41=0,F41=0),C40&amp;"時"&amp;D40&amp;"分～"&amp;E40&amp;"時"&amp;F40&amp;"分、"&amp;C41&amp;"時"&amp;D41&amp;"0分～"&amp;E41&amp;"時"&amp;F41&amp;"0分",IF(AND(Z40&gt;0,Z41&gt;0,D40=0,F40=0,D41&gt;0,F41&gt;0),C40&amp;"時"&amp;D40&amp;"0分～"&amp;E40&amp;"時"&amp;F40&amp;"0分、"&amp;C41&amp;"時"&amp;D41&amp;"分～"&amp;E41&amp;"時"&amp;F41&amp;"分")))))))</f>
        <v>時　　　分　～　　時　　　分</v>
      </c>
      <c r="P40" s="170"/>
      <c r="Q40" s="200" t="str">
        <f>IF(AB40=0,"",IF(AB40&gt;8,"入力ミス",AB40))</f>
        <v/>
      </c>
      <c r="R40" s="96"/>
      <c r="S40" s="203" t="str">
        <f>IF(K40=0,"",K40)</f>
        <v/>
      </c>
      <c r="V40" s="33">
        <f t="shared" si="0"/>
        <v>0</v>
      </c>
      <c r="W40" s="34">
        <f t="shared" si="1"/>
        <v>0</v>
      </c>
      <c r="X40" s="35">
        <f t="shared" si="2"/>
        <v>0</v>
      </c>
      <c r="Y40" s="35">
        <f t="shared" si="3"/>
        <v>0</v>
      </c>
      <c r="Z40" s="36">
        <f>(W40-V40)-AA40-AA41</f>
        <v>0</v>
      </c>
      <c r="AA40" s="36">
        <f t="shared" si="4"/>
        <v>0</v>
      </c>
      <c r="AB40" s="179">
        <f>SUM(Z40:Z41)</f>
        <v>0</v>
      </c>
      <c r="AC40" s="181">
        <f>SUM(AA40:AA41)</f>
        <v>0</v>
      </c>
    </row>
    <row r="41" spans="1:29" ht="15" customHeight="1" x14ac:dyDescent="0.15">
      <c r="A41" s="147"/>
      <c r="B41" s="195"/>
      <c r="C41" s="21"/>
      <c r="D41" s="26"/>
      <c r="E41" s="44"/>
      <c r="F41" s="26"/>
      <c r="G41" s="58"/>
      <c r="H41" s="47"/>
      <c r="I41" s="48"/>
      <c r="J41" s="49"/>
      <c r="K41" s="219"/>
      <c r="M41" s="155"/>
      <c r="N41" s="157"/>
      <c r="O41" s="10" t="str">
        <f>IF(AC40=0,"","休憩時間")</f>
        <v/>
      </c>
      <c r="P41" s="32" t="str">
        <f>IF(AND(AA40=0,AA41=0),"",IF(AND(AA40&gt;0,AA41=0,H40=0,J40=0),G40&amp;":"&amp;H40&amp;"0 ～ "&amp;I40&amp;":"&amp;J40&amp;"0",IF(AND(AA40&gt;0,AA41=0,H40&gt;0,J40&gt;0),G40&amp;":"&amp;H40&amp;" ～ "&amp;I40&amp;":"&amp;J40,IF(AND(AA40&gt;0,AA41&gt;0,H40=0,J40=0,H41=0,J41=0),G40&amp;":"&amp;H40&amp;"0～"&amp;I40&amp;":"&amp;J40&amp;"0、"&amp;G41&amp;":"&amp;H41&amp;"0～"&amp;I41&amp;":"&amp;J41&amp;"0",IF(AND(AA40&gt;0,AA41&gt;0,H40&gt;0,J40&gt;0,H41&gt;0,J41&gt;0),G40&amp;":"&amp;H40&amp;"～"&amp;I40&amp;":"&amp;J40&amp;"、"&amp;G41&amp;":"&amp;H41&amp;"～"&amp;I41&amp;":"&amp;J41,IF(AND(AA40&gt;0,AA41&gt;0,H40&gt;0,J40&gt;0,H41=0,J41=0),G40&amp;":"&amp;H40&amp;"～"&amp;I40&amp;":"&amp;J40&amp;"、"&amp;G41&amp;":"&amp;H41&amp;"0～"&amp;I41&amp;":"&amp;J41&amp;"0",IF(AND(AA40&gt;0,AA41&gt;0,H40=0,J40=0,H41&gt;0,J41&gt;0),G40&amp;":"&amp;H40&amp;"0～"&amp;I40&amp;":"&amp;J40&amp;"0、"&amp;G41&amp;":"&amp;H41&amp;"～"&amp;I41&amp;":"&amp;J41)))))))</f>
        <v/>
      </c>
      <c r="Q41" s="173"/>
      <c r="R41" s="95"/>
      <c r="S41" s="178"/>
      <c r="V41" s="37">
        <f t="shared" si="0"/>
        <v>0</v>
      </c>
      <c r="W41" s="38">
        <f t="shared" si="1"/>
        <v>0</v>
      </c>
      <c r="X41" s="39">
        <f t="shared" si="2"/>
        <v>0</v>
      </c>
      <c r="Y41" s="39">
        <f t="shared" si="3"/>
        <v>0</v>
      </c>
      <c r="Z41" s="40">
        <f>(W41-V41)</f>
        <v>0</v>
      </c>
      <c r="AA41" s="40">
        <f t="shared" si="4"/>
        <v>0</v>
      </c>
      <c r="AB41" s="180"/>
      <c r="AC41" s="182"/>
    </row>
    <row r="42" spans="1:29" ht="15" customHeight="1" x14ac:dyDescent="0.15">
      <c r="A42" s="193">
        <v>24</v>
      </c>
      <c r="B42" s="194" t="s">
        <v>29</v>
      </c>
      <c r="C42" s="20"/>
      <c r="D42" s="25"/>
      <c r="E42" s="43"/>
      <c r="F42" s="56"/>
      <c r="G42" s="28"/>
      <c r="H42" s="23"/>
      <c r="I42" s="46"/>
      <c r="J42" s="29"/>
      <c r="K42" s="218"/>
      <c r="M42" s="196">
        <f>IF(A42=0,"",A42)</f>
        <v>24</v>
      </c>
      <c r="N42" s="197" t="str">
        <f>IF(B42=0,"",B42)</f>
        <v>金</v>
      </c>
      <c r="O42" s="169" t="str">
        <f>IF(AND(Z42=0,Z43=0),"時　　　分　～　　時　　　分",IF(AND(Z42&gt;0,Z43=0,D42=0,F42=0),C42&amp;"時"&amp;D42&amp;"0分 ～ "&amp;E42&amp;"時"&amp;F42&amp;"0分",IF(AND(Z42&gt;0,Z43=0,D42&gt;0,F42&gt;0),C42&amp;"時"&amp;D42&amp;"分 ～ "&amp;E42&amp;"時"&amp;F42&amp;"分",IF(AND(Z42&gt;0,Z43&gt;0,D42=0,F42=0,D43=0,F43=0),C42&amp;"時"&amp;D42&amp;"0分～"&amp;E42&amp;"時"&amp;F42&amp;"0分、"&amp;C43&amp;"時"&amp;D43&amp;"0分～"&amp;E43&amp;"時"&amp;F43&amp;"0分",IF(AND(Z42&gt;0,Z43&gt;0,D42&gt;0,F42&gt;0,D43&gt;0,F43&gt;0),C42&amp;"時"&amp;D42&amp;"分～"&amp;E42&amp;"時"&amp;F42&amp;"分、"&amp;C43&amp;"時"&amp;D43&amp;"分～"&amp;E43&amp;"時"&amp;F43&amp;"分",IF(AND(Z42&gt;0,Z43&gt;0,D42&gt;0,F42&gt;0,D43=0,F43=0),C42&amp;"時"&amp;D42&amp;"分～"&amp;E42&amp;"時"&amp;F42&amp;"分、"&amp;C43&amp;"時"&amp;D43&amp;"0分～"&amp;E43&amp;"時"&amp;F43&amp;"0分",IF(AND(Z42&gt;0,Z43&gt;0,D42=0,F42=0,D43&gt;0,F43&gt;0),C42&amp;"時"&amp;D42&amp;"0分～"&amp;E42&amp;"時"&amp;F42&amp;"0分、"&amp;C43&amp;"時"&amp;D43&amp;"分～"&amp;E43&amp;"時"&amp;F43&amp;"分")))))))</f>
        <v>時　　　分　～　　時　　　分</v>
      </c>
      <c r="P42" s="170"/>
      <c r="Q42" s="200" t="str">
        <f>IF(AB42=0,"",IF(AB42&gt;8,"入力ミス",AB42))</f>
        <v/>
      </c>
      <c r="R42" s="96"/>
      <c r="S42" s="203" t="str">
        <f>IF(K42=0,"",K42)</f>
        <v/>
      </c>
      <c r="V42" s="33">
        <f t="shared" si="0"/>
        <v>0</v>
      </c>
      <c r="W42" s="34">
        <f t="shared" si="1"/>
        <v>0</v>
      </c>
      <c r="X42" s="35">
        <f t="shared" si="2"/>
        <v>0</v>
      </c>
      <c r="Y42" s="35">
        <f t="shared" si="3"/>
        <v>0</v>
      </c>
      <c r="Z42" s="36">
        <f>(W42-V42)-AA42-AA43</f>
        <v>0</v>
      </c>
      <c r="AA42" s="36">
        <f t="shared" si="4"/>
        <v>0</v>
      </c>
      <c r="AB42" s="179">
        <f>SUM(Z42:Z43)</f>
        <v>0</v>
      </c>
      <c r="AC42" s="181">
        <f>SUM(AA42:AA43)</f>
        <v>0</v>
      </c>
    </row>
    <row r="43" spans="1:29" ht="15" customHeight="1" x14ac:dyDescent="0.15">
      <c r="A43" s="147"/>
      <c r="B43" s="195"/>
      <c r="C43" s="21"/>
      <c r="D43" s="26"/>
      <c r="E43" s="44"/>
      <c r="F43" s="26"/>
      <c r="G43" s="58"/>
      <c r="H43" s="47"/>
      <c r="I43" s="48"/>
      <c r="J43" s="49"/>
      <c r="K43" s="219"/>
      <c r="M43" s="155"/>
      <c r="N43" s="157"/>
      <c r="O43" s="10" t="str">
        <f>IF(AC42=0,"","休憩時間")</f>
        <v/>
      </c>
      <c r="P43" s="32" t="str">
        <f>IF(AND(AA42=0,AA43=0),"",IF(AND(AA42&gt;0,AA43=0,H42=0,J42=0),G42&amp;":"&amp;H42&amp;"0 ～ "&amp;I42&amp;":"&amp;J42&amp;"0",IF(AND(AA42&gt;0,AA43=0,H42&gt;0,J42&gt;0),G42&amp;":"&amp;H42&amp;" ～ "&amp;I42&amp;":"&amp;J42,IF(AND(AA42&gt;0,AA43&gt;0,H42=0,J42=0,H43=0,J43=0),G42&amp;":"&amp;H42&amp;"0～"&amp;I42&amp;":"&amp;J42&amp;"0、"&amp;G43&amp;":"&amp;H43&amp;"0～"&amp;I43&amp;":"&amp;J43&amp;"0",IF(AND(AA42&gt;0,AA43&gt;0,H42&gt;0,J42&gt;0,H43&gt;0,J43&gt;0),G42&amp;":"&amp;H42&amp;"～"&amp;I42&amp;":"&amp;J42&amp;"、"&amp;G43&amp;":"&amp;H43&amp;"～"&amp;I43&amp;":"&amp;J43,IF(AND(AA42&gt;0,AA43&gt;0,H42&gt;0,J42&gt;0,H43=0,J43=0),G42&amp;":"&amp;H42&amp;"～"&amp;I42&amp;":"&amp;J42&amp;"、"&amp;G43&amp;":"&amp;H43&amp;"0～"&amp;I43&amp;":"&amp;J43&amp;"0",IF(AND(AA42&gt;0,AA43&gt;0,H42=0,J42=0,H43&gt;0,J43&gt;0),G42&amp;":"&amp;H42&amp;"0～"&amp;I42&amp;":"&amp;J42&amp;"0、"&amp;G43&amp;":"&amp;H43&amp;"～"&amp;I43&amp;":"&amp;J43)))))))</f>
        <v/>
      </c>
      <c r="Q43" s="173"/>
      <c r="R43" s="95"/>
      <c r="S43" s="178"/>
      <c r="V43" s="37">
        <f t="shared" si="0"/>
        <v>0</v>
      </c>
      <c r="W43" s="38">
        <f t="shared" si="1"/>
        <v>0</v>
      </c>
      <c r="X43" s="39">
        <f t="shared" si="2"/>
        <v>0</v>
      </c>
      <c r="Y43" s="39">
        <f t="shared" si="3"/>
        <v>0</v>
      </c>
      <c r="Z43" s="40">
        <f>(W43-V43)</f>
        <v>0</v>
      </c>
      <c r="AA43" s="40">
        <f t="shared" si="4"/>
        <v>0</v>
      </c>
      <c r="AB43" s="180"/>
      <c r="AC43" s="182"/>
    </row>
    <row r="44" spans="1:29" ht="15" customHeight="1" x14ac:dyDescent="0.15">
      <c r="A44" s="193">
        <v>27</v>
      </c>
      <c r="B44" s="194" t="s">
        <v>27</v>
      </c>
      <c r="C44" s="20"/>
      <c r="D44" s="25"/>
      <c r="E44" s="43"/>
      <c r="F44" s="56"/>
      <c r="G44" s="28"/>
      <c r="H44" s="23"/>
      <c r="I44" s="46"/>
      <c r="J44" s="29"/>
      <c r="K44" s="218"/>
      <c r="M44" s="196">
        <f>IF(A44=0,"",A44)</f>
        <v>27</v>
      </c>
      <c r="N44" s="197" t="str">
        <f>IF(B44=0,"",B44)</f>
        <v>月</v>
      </c>
      <c r="O44" s="169" t="str">
        <f>IF(AND(Z44=0,Z45=0),"時　　　分　～　　時　　　分",IF(AND(Z44&gt;0,Z45=0,D44=0,F44=0),C44&amp;"時"&amp;D44&amp;"0分 ～ "&amp;E44&amp;"時"&amp;F44&amp;"0分",IF(AND(Z44&gt;0,Z45=0,D44&gt;0,F44&gt;0),C44&amp;"時"&amp;D44&amp;"分 ～ "&amp;E44&amp;"時"&amp;F44&amp;"分",IF(AND(Z44&gt;0,Z45&gt;0,D44=0,F44=0,D45=0,F45=0),C44&amp;"時"&amp;D44&amp;"0分～"&amp;E44&amp;"時"&amp;F44&amp;"0分、"&amp;C45&amp;"時"&amp;D45&amp;"0分～"&amp;E45&amp;"時"&amp;F45&amp;"0分",IF(AND(Z44&gt;0,Z45&gt;0,D44&gt;0,F44&gt;0,D45&gt;0,F45&gt;0),C44&amp;"時"&amp;D44&amp;"分～"&amp;E44&amp;"時"&amp;F44&amp;"分、"&amp;C45&amp;"時"&amp;D45&amp;"分～"&amp;E45&amp;"時"&amp;F45&amp;"分",IF(AND(Z44&gt;0,Z45&gt;0,D44&gt;0,F44&gt;0,D45=0,F45=0),C44&amp;"時"&amp;D44&amp;"分～"&amp;E44&amp;"時"&amp;F44&amp;"分、"&amp;C45&amp;"時"&amp;D45&amp;"0分～"&amp;E45&amp;"時"&amp;F45&amp;"0分",IF(AND(Z44&gt;0,Z45&gt;0,D44=0,F44=0,D45&gt;0,F45&gt;0),C44&amp;"時"&amp;D44&amp;"0分～"&amp;E44&amp;"時"&amp;F44&amp;"0分、"&amp;C45&amp;"時"&amp;D45&amp;"分～"&amp;E45&amp;"時"&amp;F45&amp;"分")))))))</f>
        <v>時　　　分　～　　時　　　分</v>
      </c>
      <c r="P44" s="170"/>
      <c r="Q44" s="200" t="str">
        <f>IF(AB44=0,"",IF(AB44&gt;8,"入力ミス",AB44))</f>
        <v/>
      </c>
      <c r="R44" s="96"/>
      <c r="S44" s="203" t="str">
        <f>IF(K44=0,"",K44)</f>
        <v/>
      </c>
      <c r="V44" s="33">
        <f t="shared" si="0"/>
        <v>0</v>
      </c>
      <c r="W44" s="34">
        <f t="shared" si="1"/>
        <v>0</v>
      </c>
      <c r="X44" s="35">
        <f t="shared" si="2"/>
        <v>0</v>
      </c>
      <c r="Y44" s="35">
        <f t="shared" si="3"/>
        <v>0</v>
      </c>
      <c r="Z44" s="36">
        <f>(W44-V44)-AA44-AA45</f>
        <v>0</v>
      </c>
      <c r="AA44" s="36">
        <f t="shared" si="4"/>
        <v>0</v>
      </c>
      <c r="AB44" s="179">
        <f>SUM(Z44:Z45)</f>
        <v>0</v>
      </c>
      <c r="AC44" s="181">
        <f>SUM(AA44:AA45)</f>
        <v>0</v>
      </c>
    </row>
    <row r="45" spans="1:29" ht="15" customHeight="1" x14ac:dyDescent="0.15">
      <c r="A45" s="147"/>
      <c r="B45" s="195"/>
      <c r="C45" s="21"/>
      <c r="D45" s="26"/>
      <c r="E45" s="44"/>
      <c r="F45" s="26"/>
      <c r="G45" s="58"/>
      <c r="H45" s="47"/>
      <c r="I45" s="48"/>
      <c r="J45" s="49"/>
      <c r="K45" s="219"/>
      <c r="M45" s="198"/>
      <c r="N45" s="199"/>
      <c r="O45" s="10" t="str">
        <f>IF(AC44=0,"","休憩時間")</f>
        <v/>
      </c>
      <c r="P45" s="32" t="str">
        <f>IF(AND(AA44=0,AA45=0),"",IF(AND(AA44&gt;0,AA45=0,H44=0,J44=0),G44&amp;":"&amp;H44&amp;"0 ～ "&amp;I44&amp;":"&amp;J44&amp;"0",IF(AND(AA44&gt;0,AA45=0,H44&gt;0,J44&gt;0),G44&amp;":"&amp;H44&amp;" ～ "&amp;I44&amp;":"&amp;J44,IF(AND(AA44&gt;0,AA45&gt;0,H44=0,J44=0,H45=0,J45=0),G44&amp;":"&amp;H44&amp;"0～"&amp;I44&amp;":"&amp;J44&amp;"0、"&amp;G45&amp;":"&amp;H45&amp;"0～"&amp;I45&amp;":"&amp;J45&amp;"0",IF(AND(AA44&gt;0,AA45&gt;0,H44&gt;0,J44&gt;0,H45&gt;0,J45&gt;0),G44&amp;":"&amp;H44&amp;"～"&amp;I44&amp;":"&amp;J44&amp;"、"&amp;G45&amp;":"&amp;H45&amp;"～"&amp;I45&amp;":"&amp;J45,IF(AND(AA44&gt;0,AA45&gt;0,H44&gt;0,J44&gt;0,H45=0,J45=0),G44&amp;":"&amp;H44&amp;"～"&amp;I44&amp;":"&amp;J44&amp;"、"&amp;G45&amp;":"&amp;H45&amp;"0～"&amp;I45&amp;":"&amp;J45&amp;"0",IF(AND(AA44&gt;0,AA45&gt;0,H44=0,J44=0,H45&gt;0,J45&gt;0),G44&amp;":"&amp;H44&amp;"0～"&amp;I44&amp;":"&amp;J44&amp;"0、"&amp;G45&amp;":"&amp;H45&amp;"～"&amp;I45&amp;":"&amp;J45)))))))</f>
        <v/>
      </c>
      <c r="Q45" s="173"/>
      <c r="R45" s="95"/>
      <c r="S45" s="178"/>
      <c r="V45" s="37">
        <f t="shared" si="0"/>
        <v>0</v>
      </c>
      <c r="W45" s="38">
        <f t="shared" si="1"/>
        <v>0</v>
      </c>
      <c r="X45" s="39">
        <f t="shared" si="2"/>
        <v>0</v>
      </c>
      <c r="Y45" s="39">
        <f t="shared" si="3"/>
        <v>0</v>
      </c>
      <c r="Z45" s="40">
        <f>(W45-V45)</f>
        <v>0</v>
      </c>
      <c r="AA45" s="40">
        <f t="shared" si="4"/>
        <v>0</v>
      </c>
      <c r="AB45" s="180"/>
      <c r="AC45" s="182"/>
    </row>
    <row r="46" spans="1:29" ht="15" customHeight="1" x14ac:dyDescent="0.15">
      <c r="A46" s="193">
        <v>28</v>
      </c>
      <c r="B46" s="194" t="s">
        <v>32</v>
      </c>
      <c r="C46" s="20"/>
      <c r="D46" s="25"/>
      <c r="E46" s="43"/>
      <c r="F46" s="56"/>
      <c r="G46" s="28"/>
      <c r="H46" s="23"/>
      <c r="I46" s="46"/>
      <c r="J46" s="29"/>
      <c r="K46" s="218"/>
      <c r="M46" s="196">
        <f>IF(A46=0,"",A46)</f>
        <v>28</v>
      </c>
      <c r="N46" s="197" t="str">
        <f>IF(B46=0,"",B46)</f>
        <v>火</v>
      </c>
      <c r="O46" s="169" t="str">
        <f>IF(AND(Z46=0,Z47=0),"時　　　分　～　　時　　　分",IF(AND(Z46&gt;0,Z47=0,D46=0,F46=0),C46&amp;"時"&amp;D46&amp;"0分 ～ "&amp;E46&amp;"時"&amp;F46&amp;"0分",IF(AND(Z46&gt;0,Z47=0,D46&gt;0,F46&gt;0),C46&amp;"時"&amp;D46&amp;"分 ～ "&amp;E46&amp;"時"&amp;F46&amp;"分",IF(AND(Z46&gt;0,Z47&gt;0,D46=0,F46=0,D47=0,F47=0),C46&amp;"時"&amp;D46&amp;"0分～"&amp;E46&amp;"時"&amp;F46&amp;"0分、"&amp;C47&amp;"時"&amp;D47&amp;"0分～"&amp;E47&amp;"時"&amp;F47&amp;"0分",IF(AND(Z46&gt;0,Z47&gt;0,D46&gt;0,F46&gt;0,D47&gt;0,F47&gt;0),C46&amp;"時"&amp;D46&amp;"分～"&amp;E46&amp;"時"&amp;F46&amp;"分、"&amp;C47&amp;"時"&amp;D47&amp;"分～"&amp;E47&amp;"時"&amp;F47&amp;"分",IF(AND(Z46&gt;0,Z47&gt;0,D46&gt;0,F46&gt;0,D47=0,F47=0),C46&amp;"時"&amp;D46&amp;"分～"&amp;E46&amp;"時"&amp;F46&amp;"分、"&amp;C47&amp;"時"&amp;D47&amp;"0分～"&amp;E47&amp;"時"&amp;F47&amp;"0分",IF(AND(Z46&gt;0,Z47&gt;0,D46=0,F46=0,D47&gt;0,F47&gt;0),C46&amp;"時"&amp;D46&amp;"0分～"&amp;E46&amp;"時"&amp;F46&amp;"0分、"&amp;C47&amp;"時"&amp;D47&amp;"分～"&amp;E47&amp;"時"&amp;F47&amp;"分")))))))</f>
        <v>時　　　分　～　　時　　　分</v>
      </c>
      <c r="P46" s="170"/>
      <c r="Q46" s="200" t="str">
        <f>IF(AB46=0,"",IF(AB46&gt;8,"入力ミス",AB46))</f>
        <v/>
      </c>
      <c r="R46" s="96"/>
      <c r="S46" s="203" t="str">
        <f>IF(K46=0,"",K46)</f>
        <v/>
      </c>
      <c r="V46" s="33">
        <f t="shared" si="0"/>
        <v>0</v>
      </c>
      <c r="W46" s="34">
        <f t="shared" si="1"/>
        <v>0</v>
      </c>
      <c r="X46" s="35">
        <f t="shared" si="2"/>
        <v>0</v>
      </c>
      <c r="Y46" s="35">
        <f t="shared" si="3"/>
        <v>0</v>
      </c>
      <c r="Z46" s="36">
        <f>(W46-V46)-AA46-AA47</f>
        <v>0</v>
      </c>
      <c r="AA46" s="36">
        <f t="shared" si="4"/>
        <v>0</v>
      </c>
      <c r="AB46" s="179">
        <f>SUM(Z46:Z47)</f>
        <v>0</v>
      </c>
      <c r="AC46" s="181">
        <f>SUM(AA46:AA47)</f>
        <v>0</v>
      </c>
    </row>
    <row r="47" spans="1:29" ht="15" customHeight="1" x14ac:dyDescent="0.15">
      <c r="A47" s="147"/>
      <c r="B47" s="195"/>
      <c r="C47" s="21"/>
      <c r="D47" s="26"/>
      <c r="E47" s="44"/>
      <c r="F47" s="26"/>
      <c r="G47" s="58"/>
      <c r="H47" s="47"/>
      <c r="I47" s="48"/>
      <c r="J47" s="49"/>
      <c r="K47" s="219"/>
      <c r="M47" s="155"/>
      <c r="N47" s="157"/>
      <c r="O47" s="10" t="str">
        <f>IF(AC46=0,"","休憩時間")</f>
        <v/>
      </c>
      <c r="P47" s="32" t="str">
        <f>IF(AND(AA46=0,AA47=0),"",IF(AND(AA46&gt;0,AA47=0,H46=0,J46=0),G46&amp;":"&amp;H46&amp;"0 ～ "&amp;I46&amp;":"&amp;J46&amp;"0",IF(AND(AA46&gt;0,AA47=0,H46&gt;0,J46&gt;0),G46&amp;":"&amp;H46&amp;" ～ "&amp;I46&amp;":"&amp;J46,IF(AND(AA46&gt;0,AA47&gt;0,H46=0,J46=0,H47=0,J47=0),G46&amp;":"&amp;H46&amp;"0～"&amp;I46&amp;":"&amp;J46&amp;"0、"&amp;G47&amp;":"&amp;H47&amp;"0～"&amp;I47&amp;":"&amp;J47&amp;"0",IF(AND(AA46&gt;0,AA47&gt;0,H46&gt;0,J46&gt;0,H47&gt;0,J47&gt;0),G46&amp;":"&amp;H46&amp;"～"&amp;I46&amp;":"&amp;J46&amp;"、"&amp;G47&amp;":"&amp;H47&amp;"～"&amp;I47&amp;":"&amp;J47,IF(AND(AA46&gt;0,AA47&gt;0,H46&gt;0,J46&gt;0,H47=0,J47=0),G46&amp;":"&amp;H46&amp;"～"&amp;I46&amp;":"&amp;J46&amp;"、"&amp;G47&amp;":"&amp;H47&amp;"0～"&amp;I47&amp;":"&amp;J47&amp;"0",IF(AND(AA46&gt;0,AA47&gt;0,H46=0,J46=0,H47&gt;0,J47&gt;0),G46&amp;":"&amp;H46&amp;"0～"&amp;I46&amp;":"&amp;J46&amp;"0、"&amp;G47&amp;":"&amp;H47&amp;"～"&amp;I47&amp;":"&amp;J47)))))))</f>
        <v/>
      </c>
      <c r="Q47" s="173"/>
      <c r="R47" s="95"/>
      <c r="S47" s="178"/>
      <c r="V47" s="37">
        <f t="shared" si="0"/>
        <v>0</v>
      </c>
      <c r="W47" s="38">
        <f t="shared" si="1"/>
        <v>0</v>
      </c>
      <c r="X47" s="39">
        <f t="shared" si="2"/>
        <v>0</v>
      </c>
      <c r="Y47" s="39">
        <f t="shared" si="3"/>
        <v>0</v>
      </c>
      <c r="Z47" s="40">
        <f>(W47-V47)</f>
        <v>0</v>
      </c>
      <c r="AA47" s="40">
        <f t="shared" si="4"/>
        <v>0</v>
      </c>
      <c r="AB47" s="180"/>
      <c r="AC47" s="182"/>
    </row>
    <row r="48" spans="1:29" ht="15" customHeight="1" x14ac:dyDescent="0.15">
      <c r="A48" s="193">
        <v>29</v>
      </c>
      <c r="B48" s="194" t="s">
        <v>33</v>
      </c>
      <c r="C48" s="20"/>
      <c r="D48" s="25"/>
      <c r="E48" s="43"/>
      <c r="F48" s="56"/>
      <c r="G48" s="28"/>
      <c r="H48" s="23"/>
      <c r="I48" s="46"/>
      <c r="J48" s="29"/>
      <c r="K48" s="218"/>
      <c r="M48" s="198">
        <f>IF(A48=0,"",A48)</f>
        <v>29</v>
      </c>
      <c r="N48" s="199" t="str">
        <f>IF(B48=0,"",B48)</f>
        <v>水</v>
      </c>
      <c r="O48" s="169" t="str">
        <f>IF(AND(Z48=0,Z49=0),"時　　　分　～　　時　　　分",IF(AND(Z48&gt;0,Z49=0,D48=0,F48=0),C48&amp;"時"&amp;D48&amp;"0分 ～ "&amp;E48&amp;"時"&amp;F48&amp;"0分",IF(AND(Z48&gt;0,Z49=0,D48&gt;0,F48&gt;0),C48&amp;"時"&amp;D48&amp;"分 ～ "&amp;E48&amp;"時"&amp;F48&amp;"分",IF(AND(Z48&gt;0,Z49&gt;0,D48=0,F48=0,D49=0,F49=0),C48&amp;"時"&amp;D48&amp;"0分～"&amp;E48&amp;"時"&amp;F48&amp;"0分、"&amp;C49&amp;"時"&amp;D49&amp;"0分～"&amp;E49&amp;"時"&amp;F49&amp;"0分",IF(AND(Z48&gt;0,Z49&gt;0,D48&gt;0,F48&gt;0,D49&gt;0,F49&gt;0),C48&amp;"時"&amp;D48&amp;"分～"&amp;E48&amp;"時"&amp;F48&amp;"分、"&amp;C49&amp;"時"&amp;D49&amp;"分～"&amp;E49&amp;"時"&amp;F49&amp;"分",IF(AND(Z48&gt;0,Z49&gt;0,D48&gt;0,F48&gt;0,D49=0,F49=0),C48&amp;"時"&amp;D48&amp;"分～"&amp;E48&amp;"時"&amp;F48&amp;"分、"&amp;C49&amp;"時"&amp;D49&amp;"0分～"&amp;E49&amp;"時"&amp;F49&amp;"0分",IF(AND(Z48&gt;0,Z49&gt;0,D48=0,F48=0,D49&gt;0,F49&gt;0),C48&amp;"時"&amp;D48&amp;"0分～"&amp;E48&amp;"時"&amp;F48&amp;"0分、"&amp;C49&amp;"時"&amp;D49&amp;"分～"&amp;E49&amp;"時"&amp;F49&amp;"分")))))))</f>
        <v>時　　　分　～　　時　　　分</v>
      </c>
      <c r="P48" s="170"/>
      <c r="Q48" s="204" t="str">
        <f>IF(AB48=0,"",IF(AB48&gt;8,"入力ミス",AB48))</f>
        <v/>
      </c>
      <c r="R48" s="96"/>
      <c r="S48" s="203" t="str">
        <f>IF(K48=0,"",K48)</f>
        <v/>
      </c>
      <c r="V48" s="33">
        <f t="shared" si="0"/>
        <v>0</v>
      </c>
      <c r="W48" s="34">
        <f t="shared" si="1"/>
        <v>0</v>
      </c>
      <c r="X48" s="35">
        <f t="shared" si="2"/>
        <v>0</v>
      </c>
      <c r="Y48" s="35">
        <f t="shared" si="3"/>
        <v>0</v>
      </c>
      <c r="Z48" s="36">
        <f>(W48-V48)-AA48-AA49</f>
        <v>0</v>
      </c>
      <c r="AA48" s="36">
        <f t="shared" si="4"/>
        <v>0</v>
      </c>
      <c r="AB48" s="179">
        <f>SUM(Z48:Z49)</f>
        <v>0</v>
      </c>
      <c r="AC48" s="181">
        <f>SUM(AA48:AA49)</f>
        <v>0</v>
      </c>
    </row>
    <row r="49" spans="1:29" ht="15" customHeight="1" x14ac:dyDescent="0.15">
      <c r="A49" s="147"/>
      <c r="B49" s="195"/>
      <c r="C49" s="21"/>
      <c r="D49" s="26"/>
      <c r="E49" s="44"/>
      <c r="F49" s="26"/>
      <c r="G49" s="58"/>
      <c r="H49" s="47"/>
      <c r="I49" s="48"/>
      <c r="J49" s="49"/>
      <c r="K49" s="219"/>
      <c r="M49" s="155"/>
      <c r="N49" s="157"/>
      <c r="O49" s="10" t="str">
        <f>IF(AC48=0,"","休憩時間")</f>
        <v/>
      </c>
      <c r="P49" s="32" t="str">
        <f>IF(AND(AA48=0,AA49=0),"",IF(AND(AA48&gt;0,AA49=0,H48=0,J48=0),G48&amp;":"&amp;H48&amp;"0 ～ "&amp;I48&amp;":"&amp;J48&amp;"0",IF(AND(AA48&gt;0,AA49=0,H48&gt;0,J48&gt;0),G48&amp;":"&amp;H48&amp;" ～ "&amp;I48&amp;":"&amp;J48,IF(AND(AA48&gt;0,AA49&gt;0,H48=0,J48=0,H49=0,J49=0),G48&amp;":"&amp;H48&amp;"0～"&amp;I48&amp;":"&amp;J48&amp;"0、"&amp;G49&amp;":"&amp;H49&amp;"0～"&amp;I49&amp;":"&amp;J49&amp;"0",IF(AND(AA48&gt;0,AA49&gt;0,H48&gt;0,J48&gt;0,H49&gt;0,J49&gt;0),G48&amp;":"&amp;H48&amp;"～"&amp;I48&amp;":"&amp;J48&amp;"、"&amp;G49&amp;":"&amp;H49&amp;"～"&amp;I49&amp;":"&amp;J49,IF(AND(AA48&gt;0,AA49&gt;0,H48&gt;0,J48&gt;0,H49=0,J49=0),G48&amp;":"&amp;H48&amp;"～"&amp;I48&amp;":"&amp;J48&amp;"、"&amp;G49&amp;":"&amp;H49&amp;"0～"&amp;I49&amp;":"&amp;J49&amp;"0",IF(AND(AA48&gt;0,AA49&gt;0,H48=0,J48=0,H49&gt;0,J49&gt;0),G48&amp;":"&amp;H48&amp;"0～"&amp;I48&amp;":"&amp;J48&amp;"0、"&amp;G49&amp;":"&amp;H49&amp;"～"&amp;I49&amp;":"&amp;J49)))))))</f>
        <v/>
      </c>
      <c r="Q49" s="173"/>
      <c r="R49" s="95"/>
      <c r="S49" s="207"/>
      <c r="V49" s="37">
        <f t="shared" si="0"/>
        <v>0</v>
      </c>
      <c r="W49" s="38">
        <f t="shared" si="1"/>
        <v>0</v>
      </c>
      <c r="X49" s="39">
        <f t="shared" si="2"/>
        <v>0</v>
      </c>
      <c r="Y49" s="39">
        <f t="shared" si="3"/>
        <v>0</v>
      </c>
      <c r="Z49" s="40">
        <f>(W49-V49)</f>
        <v>0</v>
      </c>
      <c r="AA49" s="40">
        <f t="shared" si="4"/>
        <v>0</v>
      </c>
      <c r="AB49" s="180"/>
      <c r="AC49" s="182"/>
    </row>
    <row r="50" spans="1:29" ht="15" customHeight="1" x14ac:dyDescent="0.15">
      <c r="A50" s="193">
        <v>30</v>
      </c>
      <c r="B50" s="194" t="s">
        <v>31</v>
      </c>
      <c r="C50" s="20"/>
      <c r="D50" s="25"/>
      <c r="E50" s="43"/>
      <c r="F50" s="56"/>
      <c r="G50" s="28"/>
      <c r="H50" s="23"/>
      <c r="I50" s="46"/>
      <c r="J50" s="29"/>
      <c r="K50" s="218"/>
      <c r="M50" s="198">
        <f>IF(A50=0,"",A50)</f>
        <v>30</v>
      </c>
      <c r="N50" s="199" t="str">
        <f>IF(B50=0,"",B50)</f>
        <v>木</v>
      </c>
      <c r="O50" s="169" t="str">
        <f>IF(AND(Z50=0,Z51=0),"時　　　分　～　　時　　　分",IF(AND(Z50&gt;0,Z51=0,D50=0,F50=0),C50&amp;"時"&amp;D50&amp;"0分 ～ "&amp;E50&amp;"時"&amp;F50&amp;"0分",IF(AND(Z50&gt;0,Z51=0,D50&gt;0,F50&gt;0),C50&amp;"時"&amp;D50&amp;"分 ～ "&amp;E50&amp;"時"&amp;F50&amp;"分",IF(AND(Z50&gt;0,Z51&gt;0,D50=0,F50=0,D51=0,F51=0),C50&amp;"時"&amp;D50&amp;"0分～"&amp;E50&amp;"時"&amp;F50&amp;"0分、"&amp;C51&amp;"時"&amp;D51&amp;"0分～"&amp;E51&amp;"時"&amp;F51&amp;"0分",IF(AND(Z50&gt;0,Z51&gt;0,D50&gt;0,F50&gt;0,D51&gt;0,F51&gt;0),C50&amp;"時"&amp;D50&amp;"分～"&amp;E50&amp;"時"&amp;F50&amp;"分、"&amp;C51&amp;"時"&amp;D51&amp;"分～"&amp;E51&amp;"時"&amp;F51&amp;"分",IF(AND(Z50&gt;0,Z51&gt;0,D50&gt;0,F50&gt;0,D51=0,F51=0),C50&amp;"時"&amp;D50&amp;"分～"&amp;E50&amp;"時"&amp;F50&amp;"分、"&amp;C51&amp;"時"&amp;D51&amp;"0分～"&amp;E51&amp;"時"&amp;F51&amp;"0分",IF(AND(Z50&gt;0,Z51&gt;0,D50=0,F50=0,D51&gt;0,F51&gt;0),C50&amp;"時"&amp;D50&amp;"0分～"&amp;E50&amp;"時"&amp;F50&amp;"0分、"&amp;C51&amp;"時"&amp;D51&amp;"分～"&amp;E51&amp;"時"&amp;F51&amp;"分")))))))</f>
        <v>時　　　分　～　　時　　　分</v>
      </c>
      <c r="P50" s="170"/>
      <c r="Q50" s="204" t="str">
        <f>IF(AB50=0,"",IF(AB50&gt;8,"入力ミス",AB50))</f>
        <v/>
      </c>
      <c r="R50" s="97"/>
      <c r="S50" s="203" t="str">
        <f>IF(K50=0,"",K50)</f>
        <v/>
      </c>
      <c r="V50" s="33">
        <f t="shared" si="0"/>
        <v>0</v>
      </c>
      <c r="W50" s="34">
        <f t="shared" si="1"/>
        <v>0</v>
      </c>
      <c r="X50" s="35">
        <f t="shared" si="2"/>
        <v>0</v>
      </c>
      <c r="Y50" s="35">
        <f t="shared" si="3"/>
        <v>0</v>
      </c>
      <c r="Z50" s="36">
        <f>(W50-V50)-AA50-AA51</f>
        <v>0</v>
      </c>
      <c r="AA50" s="36">
        <f t="shared" si="4"/>
        <v>0</v>
      </c>
      <c r="AB50" s="179">
        <f>SUM(Z50:Z51)</f>
        <v>0</v>
      </c>
      <c r="AC50" s="181">
        <f>SUM(AA50:AA51)</f>
        <v>0</v>
      </c>
    </row>
    <row r="51" spans="1:29" ht="15" customHeight="1" x14ac:dyDescent="0.15">
      <c r="A51" s="147"/>
      <c r="B51" s="195"/>
      <c r="C51" s="21"/>
      <c r="D51" s="26"/>
      <c r="E51" s="44"/>
      <c r="F51" s="26"/>
      <c r="G51" s="58"/>
      <c r="H51" s="47"/>
      <c r="I51" s="48"/>
      <c r="J51" s="49"/>
      <c r="K51" s="219"/>
      <c r="M51" s="155"/>
      <c r="N51" s="157"/>
      <c r="O51" s="10" t="str">
        <f>IF(AC50=0,"","休憩時間")</f>
        <v/>
      </c>
      <c r="P51" s="32" t="str">
        <f>IF(AND(AA50=0,AA51=0),"",IF(AND(AA50&gt;0,AA51=0,H50=0,J50=0),G50&amp;":"&amp;H50&amp;"0 ～ "&amp;I50&amp;":"&amp;J50&amp;"0",IF(AND(AA50&gt;0,AA51=0,H50&gt;0,J50&gt;0),G50&amp;":"&amp;H50&amp;" ～ "&amp;I50&amp;":"&amp;J50,IF(AND(AA50&gt;0,AA51&gt;0,H50=0,J50=0,H51=0,J51=0),G50&amp;":"&amp;H50&amp;"0～"&amp;I50&amp;":"&amp;J50&amp;"0、"&amp;G51&amp;":"&amp;H51&amp;"0～"&amp;I51&amp;":"&amp;J51&amp;"0",IF(AND(AA50&gt;0,AA51&gt;0,H50&gt;0,J50&gt;0,H51&gt;0,J51&gt;0),G50&amp;":"&amp;H50&amp;"～"&amp;I50&amp;":"&amp;J50&amp;"、"&amp;G51&amp;":"&amp;H51&amp;"～"&amp;I51&amp;":"&amp;J51,IF(AND(AA50&gt;0,AA51&gt;0,H50&gt;0,J50&gt;0,H51=0,J51=0),G50&amp;":"&amp;H50&amp;"～"&amp;I50&amp;":"&amp;J50&amp;"、"&amp;G51&amp;":"&amp;H51&amp;"0～"&amp;I51&amp;":"&amp;J51&amp;"0",IF(AND(AA50&gt;0,AA51&gt;0,H50=0,J50=0,H51&gt;0,J51&gt;0),G50&amp;":"&amp;H50&amp;"0～"&amp;I50&amp;":"&amp;J50&amp;"0、"&amp;G51&amp;":"&amp;H51&amp;"～"&amp;I51&amp;":"&amp;J51)))))))</f>
        <v/>
      </c>
      <c r="Q51" s="173"/>
      <c r="R51" s="95"/>
      <c r="S51" s="178"/>
      <c r="V51" s="37">
        <f t="shared" si="0"/>
        <v>0</v>
      </c>
      <c r="W51" s="38">
        <f t="shared" si="1"/>
        <v>0</v>
      </c>
      <c r="X51" s="39">
        <f t="shared" si="2"/>
        <v>0</v>
      </c>
      <c r="Y51" s="39">
        <f t="shared" si="3"/>
        <v>0</v>
      </c>
      <c r="Z51" s="40">
        <f>(W51-V51)</f>
        <v>0</v>
      </c>
      <c r="AA51" s="40">
        <f t="shared" si="4"/>
        <v>0</v>
      </c>
      <c r="AB51" s="180"/>
      <c r="AC51" s="182"/>
    </row>
    <row r="52" spans="1:29" ht="15" customHeight="1" x14ac:dyDescent="0.15">
      <c r="A52" s="193">
        <v>31</v>
      </c>
      <c r="B52" s="194" t="s">
        <v>29</v>
      </c>
      <c r="C52" s="20"/>
      <c r="D52" s="25"/>
      <c r="E52" s="43"/>
      <c r="F52" s="56"/>
      <c r="G52" s="28"/>
      <c r="H52" s="23"/>
      <c r="I52" s="46"/>
      <c r="J52" s="29"/>
      <c r="K52" s="218"/>
      <c r="M52" s="198">
        <f>IF(A52=0,"",A52)</f>
        <v>31</v>
      </c>
      <c r="N52" s="199" t="str">
        <f>IF(B52=0,"",B52)</f>
        <v>金</v>
      </c>
      <c r="O52" s="169" t="str">
        <f>IF(AND(Z52=0,Z53=0),"時　　　分　～　　時　　　分",IF(AND(Z52&gt;0,Z53=0,D52=0,F52=0),C52&amp;"時"&amp;D52&amp;"0分 ～ "&amp;E52&amp;"時"&amp;F52&amp;"0分",IF(AND(Z52&gt;0,Z53=0,D52&gt;0,F52&gt;0),C52&amp;"時"&amp;D52&amp;"分 ～ "&amp;E52&amp;"時"&amp;F52&amp;"分",IF(AND(Z52&gt;0,Z53&gt;0,D52=0,F52=0,D53=0,F53=0),C52&amp;"時"&amp;D52&amp;"0分～"&amp;E52&amp;"時"&amp;F52&amp;"0分、"&amp;C53&amp;"時"&amp;D53&amp;"0分～"&amp;E53&amp;"時"&amp;F53&amp;"0分",IF(AND(Z52&gt;0,Z53&gt;0,D52&gt;0,F52&gt;0,D53&gt;0,F53&gt;0),C52&amp;"時"&amp;D52&amp;"分～"&amp;E52&amp;"時"&amp;F52&amp;"分、"&amp;C53&amp;"時"&amp;D53&amp;"分～"&amp;E53&amp;"時"&amp;F53&amp;"分",IF(AND(Z52&gt;0,Z53&gt;0,D52&gt;0,F52&gt;0,D53=0,F53=0),C52&amp;"時"&amp;D52&amp;"分～"&amp;E52&amp;"時"&amp;F52&amp;"分、"&amp;C53&amp;"時"&amp;D53&amp;"0分～"&amp;E53&amp;"時"&amp;F53&amp;"0分",IF(AND(Z52&gt;0,Z53&gt;0,D52=0,F52=0,D53&gt;0,F53&gt;0),C52&amp;"時"&amp;D52&amp;"0分～"&amp;E52&amp;"時"&amp;F52&amp;"0分、"&amp;C53&amp;"時"&amp;D53&amp;"分～"&amp;E53&amp;"時"&amp;F53&amp;"分")))))))</f>
        <v>時　　　分　～　　時　　　分</v>
      </c>
      <c r="P52" s="170"/>
      <c r="Q52" s="204" t="str">
        <f>IF(AB52=0,"",IF(AB52&gt;8,"入力ミス",AB52))</f>
        <v/>
      </c>
      <c r="R52" s="97"/>
      <c r="S52" s="207" t="str">
        <f>IF(K52=0,"",K52)</f>
        <v/>
      </c>
      <c r="V52" s="33">
        <f t="shared" si="0"/>
        <v>0</v>
      </c>
      <c r="W52" s="34">
        <f t="shared" si="1"/>
        <v>0</v>
      </c>
      <c r="X52" s="35">
        <f t="shared" si="2"/>
        <v>0</v>
      </c>
      <c r="Y52" s="35">
        <f t="shared" si="3"/>
        <v>0</v>
      </c>
      <c r="Z52" s="36">
        <f>(W52-V52)-AA52-AA53</f>
        <v>0</v>
      </c>
      <c r="AA52" s="36">
        <f t="shared" si="4"/>
        <v>0</v>
      </c>
      <c r="AB52" s="179">
        <f>SUM(Z52:Z53)</f>
        <v>0</v>
      </c>
      <c r="AC52" s="181">
        <f>SUM(AA52:AA53)</f>
        <v>0</v>
      </c>
    </row>
    <row r="53" spans="1:29" ht="15" customHeight="1" thickBot="1" x14ac:dyDescent="0.2">
      <c r="A53" s="209"/>
      <c r="B53" s="210"/>
      <c r="C53" s="50"/>
      <c r="D53" s="51"/>
      <c r="E53" s="52"/>
      <c r="F53" s="51"/>
      <c r="G53" s="59"/>
      <c r="H53" s="53"/>
      <c r="I53" s="54"/>
      <c r="J53" s="55"/>
      <c r="K53" s="241"/>
      <c r="M53" s="155"/>
      <c r="N53" s="157"/>
      <c r="O53" s="10" t="str">
        <f>IF(AC52=0,"","休憩時間")</f>
        <v/>
      </c>
      <c r="P53" s="32" t="str">
        <f>IF(AND(AA52=0,AA53=0),"",IF(AND(AA52&gt;0,AA53=0,H52=0,J52=0),G52&amp;":"&amp;H52&amp;"0 ～ "&amp;I52&amp;":"&amp;J52&amp;"0",IF(AND(AA52&gt;0,AA53=0,H52&gt;0,J52&gt;0),G52&amp;":"&amp;H52&amp;" ～ "&amp;I52&amp;":"&amp;J52,IF(AND(AA52&gt;0,AA53&gt;0,H52=0,J52=0,H53=0,J53=0),G52&amp;":"&amp;H52&amp;"0～"&amp;I52&amp;":"&amp;J52&amp;"0、"&amp;G53&amp;":"&amp;H53&amp;"0～"&amp;I53&amp;":"&amp;J53&amp;"0",IF(AND(AA52&gt;0,AA53&gt;0,H52&gt;0,J52&gt;0,H53&gt;0,J53&gt;0),G52&amp;":"&amp;H52&amp;"～"&amp;I52&amp;":"&amp;J52&amp;"、"&amp;G53&amp;":"&amp;H53&amp;"～"&amp;I53&amp;":"&amp;J53,IF(AND(AA52&gt;0,AA53&gt;0,H52&gt;0,J52&gt;0,H53=0,J53=0),G52&amp;":"&amp;H52&amp;"～"&amp;I52&amp;":"&amp;J52&amp;"、"&amp;G53&amp;":"&amp;H53&amp;"0～"&amp;I53&amp;":"&amp;J53&amp;"0",IF(AND(AA52&gt;0,AA53&gt;0,H52=0,J52=0,H53&gt;0,J53&gt;0),G52&amp;":"&amp;H52&amp;"0～"&amp;I52&amp;":"&amp;J52&amp;"0、"&amp;G53&amp;":"&amp;H53&amp;"～"&amp;I53&amp;":"&amp;J53)))))))</f>
        <v/>
      </c>
      <c r="Q53" s="173"/>
      <c r="R53" s="98"/>
      <c r="S53" s="217"/>
      <c r="V53" s="37">
        <f t="shared" si="0"/>
        <v>0</v>
      </c>
      <c r="W53" s="38">
        <f t="shared" si="1"/>
        <v>0</v>
      </c>
      <c r="X53" s="39">
        <f t="shared" si="2"/>
        <v>0</v>
      </c>
      <c r="Y53" s="39">
        <f t="shared" si="3"/>
        <v>0</v>
      </c>
      <c r="Z53" s="40">
        <f>(W53-V53)</f>
        <v>0</v>
      </c>
      <c r="AA53" s="40">
        <f t="shared" si="4"/>
        <v>0</v>
      </c>
      <c r="AB53" s="180"/>
      <c r="AC53" s="182"/>
    </row>
    <row r="54" spans="1:29" ht="30" customHeight="1" x14ac:dyDescent="0.15">
      <c r="M54" s="3"/>
      <c r="N54" s="4"/>
      <c r="O54" s="4"/>
      <c r="P54" s="4" t="str">
        <f>IF(Q10=0,"","計　　　"&amp;DBCS(SUM(Q10:Q53)))</f>
        <v>計　　　０</v>
      </c>
      <c r="Q54" s="132" t="s">
        <v>14</v>
      </c>
      <c r="R54" s="226"/>
      <c r="S54" s="5"/>
    </row>
  </sheetData>
  <mergeCells count="243">
    <mergeCell ref="Q54:R54"/>
    <mergeCell ref="B10:B11"/>
    <mergeCell ref="B12:B13"/>
    <mergeCell ref="B14:B15"/>
    <mergeCell ref="F1:G1"/>
    <mergeCell ref="H1:I1"/>
    <mergeCell ref="K20:K21"/>
    <mergeCell ref="K22:K23"/>
    <mergeCell ref="K24:K25"/>
    <mergeCell ref="K16:K17"/>
    <mergeCell ref="K18:K19"/>
    <mergeCell ref="A1:B1"/>
    <mergeCell ref="C1:D1"/>
    <mergeCell ref="A6:A7"/>
    <mergeCell ref="B6:B7"/>
    <mergeCell ref="A8:A9"/>
    <mergeCell ref="B8:B9"/>
    <mergeCell ref="A12:A13"/>
    <mergeCell ref="A10:A11"/>
    <mergeCell ref="C8:F8"/>
    <mergeCell ref="A24:A25"/>
    <mergeCell ref="B24:B25"/>
    <mergeCell ref="K48:K49"/>
    <mergeCell ref="P4:P6"/>
    <mergeCell ref="K28:K29"/>
    <mergeCell ref="K30:K31"/>
    <mergeCell ref="K32:K33"/>
    <mergeCell ref="K8:K9"/>
    <mergeCell ref="M46:M47"/>
    <mergeCell ref="N46:N47"/>
    <mergeCell ref="M42:M43"/>
    <mergeCell ref="N42:N43"/>
    <mergeCell ref="M20:M21"/>
    <mergeCell ref="N20:N21"/>
    <mergeCell ref="K10:K11"/>
    <mergeCell ref="M28:M29"/>
    <mergeCell ref="N28:N29"/>
    <mergeCell ref="O20:P20"/>
    <mergeCell ref="M22:M23"/>
    <mergeCell ref="AB12:AB13"/>
    <mergeCell ref="K36:K37"/>
    <mergeCell ref="K38:K39"/>
    <mergeCell ref="K40:K41"/>
    <mergeCell ref="K42:K43"/>
    <mergeCell ref="K46:K47"/>
    <mergeCell ref="K44:K45"/>
    <mergeCell ref="K34:K35"/>
    <mergeCell ref="G8:J8"/>
    <mergeCell ref="R8:R9"/>
    <mergeCell ref="AB32:AB33"/>
    <mergeCell ref="AC32:AC33"/>
    <mergeCell ref="AB24:AB25"/>
    <mergeCell ref="AC24:AC25"/>
    <mergeCell ref="AB26:AB27"/>
    <mergeCell ref="AC26:AC27"/>
    <mergeCell ref="AB28:AB29"/>
    <mergeCell ref="AC28:AC29"/>
    <mergeCell ref="AB16:AB17"/>
    <mergeCell ref="AC16:AC17"/>
    <mergeCell ref="AC10:AC11"/>
    <mergeCell ref="AC12:AC13"/>
    <mergeCell ref="AC14:AC15"/>
    <mergeCell ref="AB10:AB11"/>
    <mergeCell ref="AB48:AB49"/>
    <mergeCell ref="AC48:AC49"/>
    <mergeCell ref="AB42:AB43"/>
    <mergeCell ref="AC42:AC43"/>
    <mergeCell ref="AB44:AB45"/>
    <mergeCell ref="AC44:AC45"/>
    <mergeCell ref="AB36:AB37"/>
    <mergeCell ref="AC36:AC37"/>
    <mergeCell ref="AB46:AB47"/>
    <mergeCell ref="AC46:AC47"/>
    <mergeCell ref="AB38:AB39"/>
    <mergeCell ref="AC38:AC39"/>
    <mergeCell ref="AB40:AB41"/>
    <mergeCell ref="AC40:AC41"/>
    <mergeCell ref="AB34:AB35"/>
    <mergeCell ref="AC34:AC35"/>
    <mergeCell ref="AB22:AB23"/>
    <mergeCell ref="AC22:AC23"/>
    <mergeCell ref="AB30:AB31"/>
    <mergeCell ref="AC30:AC31"/>
    <mergeCell ref="Q28:Q29"/>
    <mergeCell ref="O28:P28"/>
    <mergeCell ref="AB14:AB15"/>
    <mergeCell ref="S16:S17"/>
    <mergeCell ref="AB18:AB19"/>
    <mergeCell ref="AC18:AC19"/>
    <mergeCell ref="S18:S19"/>
    <mergeCell ref="AB20:AB21"/>
    <mergeCell ref="AC20:AC21"/>
    <mergeCell ref="Q30:Q31"/>
    <mergeCell ref="O30:P30"/>
    <mergeCell ref="M32:M33"/>
    <mergeCell ref="N32:N33"/>
    <mergeCell ref="Q32:Q33"/>
    <mergeCell ref="O32:P32"/>
    <mergeCell ref="A44:A45"/>
    <mergeCell ref="B44:B45"/>
    <mergeCell ref="Q38:Q39"/>
    <mergeCell ref="O38:P38"/>
    <mergeCell ref="Q40:Q41"/>
    <mergeCell ref="O40:P40"/>
    <mergeCell ref="A46:A47"/>
    <mergeCell ref="A48:A49"/>
    <mergeCell ref="B48:B49"/>
    <mergeCell ref="A30:A31"/>
    <mergeCell ref="B30:B31"/>
    <mergeCell ref="A32:A33"/>
    <mergeCell ref="B32:B33"/>
    <mergeCell ref="A34:A35"/>
    <mergeCell ref="B34:B35"/>
    <mergeCell ref="A36:A37"/>
    <mergeCell ref="B36:B37"/>
    <mergeCell ref="A38:A39"/>
    <mergeCell ref="B38:B39"/>
    <mergeCell ref="A40:A41"/>
    <mergeCell ref="B40:B41"/>
    <mergeCell ref="B46:B47"/>
    <mergeCell ref="A28:A29"/>
    <mergeCell ref="B28:B29"/>
    <mergeCell ref="M40:M41"/>
    <mergeCell ref="N40:N41"/>
    <mergeCell ref="A42:A43"/>
    <mergeCell ref="B42:B43"/>
    <mergeCell ref="A14:A15"/>
    <mergeCell ref="A16:A17"/>
    <mergeCell ref="B16:B17"/>
    <mergeCell ref="A18:A19"/>
    <mergeCell ref="B18:B19"/>
    <mergeCell ref="A20:A21"/>
    <mergeCell ref="B20:B21"/>
    <mergeCell ref="A22:A23"/>
    <mergeCell ref="B22:B23"/>
    <mergeCell ref="M30:M31"/>
    <mergeCell ref="N30:N31"/>
    <mergeCell ref="N22:N23"/>
    <mergeCell ref="K26:K27"/>
    <mergeCell ref="K14:K15"/>
    <mergeCell ref="M18:M19"/>
    <mergeCell ref="N18:N19"/>
    <mergeCell ref="Q18:Q19"/>
    <mergeCell ref="O18:P18"/>
    <mergeCell ref="S8:S9"/>
    <mergeCell ref="N8:N9"/>
    <mergeCell ref="O8:P9"/>
    <mergeCell ref="Q8:Q9"/>
    <mergeCell ref="M8:M9"/>
    <mergeCell ref="O10:P10"/>
    <mergeCell ref="A26:A27"/>
    <mergeCell ref="B26:B27"/>
    <mergeCell ref="Q14:Q15"/>
    <mergeCell ref="O14:P14"/>
    <mergeCell ref="O12:P12"/>
    <mergeCell ref="S12:S13"/>
    <mergeCell ref="S14:S15"/>
    <mergeCell ref="Q12:Q13"/>
    <mergeCell ref="S10:S11"/>
    <mergeCell ref="M12:M13"/>
    <mergeCell ref="K12:K13"/>
    <mergeCell ref="M52:M53"/>
    <mergeCell ref="Q42:Q43"/>
    <mergeCell ref="O42:P42"/>
    <mergeCell ref="M44:M45"/>
    <mergeCell ref="N44:N45"/>
    <mergeCell ref="Q44:Q45"/>
    <mergeCell ref="O44:P44"/>
    <mergeCell ref="M34:M35"/>
    <mergeCell ref="N34:N35"/>
    <mergeCell ref="Q34:Q35"/>
    <mergeCell ref="O34:P34"/>
    <mergeCell ref="M36:M37"/>
    <mergeCell ref="N36:N37"/>
    <mergeCell ref="Q36:Q37"/>
    <mergeCell ref="O36:P36"/>
    <mergeCell ref="M38:M39"/>
    <mergeCell ref="Q46:Q47"/>
    <mergeCell ref="O46:P46"/>
    <mergeCell ref="M48:M49"/>
    <mergeCell ref="N48:N49"/>
    <mergeCell ref="Q48:Q49"/>
    <mergeCell ref="O48:P48"/>
    <mergeCell ref="A50:A51"/>
    <mergeCell ref="B50:B51"/>
    <mergeCell ref="K50:K51"/>
    <mergeCell ref="A52:A53"/>
    <mergeCell ref="B52:B53"/>
    <mergeCell ref="K52:K53"/>
    <mergeCell ref="S20:S21"/>
    <mergeCell ref="S22:S23"/>
    <mergeCell ref="S42:S43"/>
    <mergeCell ref="S30:S31"/>
    <mergeCell ref="S32:S33"/>
    <mergeCell ref="S34:S35"/>
    <mergeCell ref="S36:S37"/>
    <mergeCell ref="S24:S25"/>
    <mergeCell ref="S28:S29"/>
    <mergeCell ref="M24:M25"/>
    <mergeCell ref="N24:N25"/>
    <mergeCell ref="Q24:Q25"/>
    <mergeCell ref="O24:P24"/>
    <mergeCell ref="M26:M27"/>
    <mergeCell ref="N26:N27"/>
    <mergeCell ref="Q26:Q27"/>
    <mergeCell ref="O26:P26"/>
    <mergeCell ref="N38:N39"/>
    <mergeCell ref="AC50:AC51"/>
    <mergeCell ref="N50:N51"/>
    <mergeCell ref="O50:P50"/>
    <mergeCell ref="Q50:Q51"/>
    <mergeCell ref="S50:S51"/>
    <mergeCell ref="AB52:AB53"/>
    <mergeCell ref="AC52:AC53"/>
    <mergeCell ref="N52:N53"/>
    <mergeCell ref="O52:P52"/>
    <mergeCell ref="Q52:Q53"/>
    <mergeCell ref="S52:S53"/>
    <mergeCell ref="AB50:AB51"/>
    <mergeCell ref="M1:S1"/>
    <mergeCell ref="M10:M11"/>
    <mergeCell ref="N10:N11"/>
    <mergeCell ref="Q10:Q11"/>
    <mergeCell ref="Q20:Q21"/>
    <mergeCell ref="M50:M51"/>
    <mergeCell ref="S46:S47"/>
    <mergeCell ref="S48:S49"/>
    <mergeCell ref="S26:S27"/>
    <mergeCell ref="S44:S45"/>
    <mergeCell ref="S38:S39"/>
    <mergeCell ref="S40:S41"/>
    <mergeCell ref="M14:M15"/>
    <mergeCell ref="N14:N15"/>
    <mergeCell ref="Q22:Q23"/>
    <mergeCell ref="O22:P22"/>
    <mergeCell ref="N12:N13"/>
    <mergeCell ref="Q2:S2"/>
    <mergeCell ref="Q3:S3"/>
    <mergeCell ref="Q4:S6"/>
    <mergeCell ref="M16:M17"/>
    <mergeCell ref="N16:N17"/>
    <mergeCell ref="Q16:Q17"/>
    <mergeCell ref="O16:P16"/>
  </mergeCells>
  <phoneticPr fontId="1"/>
  <conditionalFormatting sqref="Q1:R1 Q7:R8 Q9 Q55:R65536 Q10:R49">
    <cfRule type="cellIs" dxfId="19" priority="6" stopIfTrue="1" operator="equal">
      <formula>"入力ミス"</formula>
    </cfRule>
  </conditionalFormatting>
  <conditionalFormatting sqref="Q3:S3">
    <cfRule type="cellIs" dxfId="18" priority="4" stopIfTrue="1" operator="equal">
      <formula>"入力ミス"</formula>
    </cfRule>
  </conditionalFormatting>
  <conditionalFormatting sqref="Q4:R6">
    <cfRule type="cellIs" dxfId="17" priority="3" stopIfTrue="1" operator="equal">
      <formula>"入力ミス"</formula>
    </cfRule>
  </conditionalFormatting>
  <conditionalFormatting sqref="Q2:R2">
    <cfRule type="cellIs" dxfId="16" priority="2" stopIfTrue="1" operator="equal">
      <formula>"入力ミス"</formula>
    </cfRule>
  </conditionalFormatting>
  <conditionalFormatting sqref="Q54 Q50:R53">
    <cfRule type="cellIs" dxfId="15" priority="1" stopIfTrue="1" operator="equal">
      <formula>"入力ミス"</formula>
    </cfRule>
  </conditionalFormatting>
  <pageMargins left="0.98425196850393704" right="0.19685039370078741" top="0.27559055118110237" bottom="0.19685039370078741" header="0.31496062992125984" footer="0.19685039370078741"/>
  <pageSetup paperSize="9" scale="91" orientation="portrait" vertic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AC54"/>
  <sheetViews>
    <sheetView zoomScaleNormal="100" workbookViewId="0">
      <selection activeCell="K3" sqref="K3"/>
    </sheetView>
  </sheetViews>
  <sheetFormatPr defaultRowHeight="13.5" x14ac:dyDescent="0.15"/>
  <cols>
    <col min="1" max="2" width="5.125" style="1" customWidth="1"/>
    <col min="3" max="10" width="6.75" style="1" customWidth="1"/>
    <col min="11" max="11" width="17.375" style="1" customWidth="1"/>
    <col min="12" max="12" width="8.875" style="1" customWidth="1"/>
    <col min="13" max="14" width="6.75" style="1" customWidth="1"/>
    <col min="15" max="15" width="8.5" style="1" bestFit="1" customWidth="1"/>
    <col min="16" max="16" width="35.875" style="1" customWidth="1"/>
    <col min="17" max="18" width="9" style="1"/>
    <col min="19" max="19" width="25" style="1" customWidth="1"/>
    <col min="20" max="21" width="9" style="1"/>
    <col min="22" max="25" width="3.5" style="1" customWidth="1"/>
    <col min="26" max="29" width="4.5" style="1" customWidth="1"/>
    <col min="30" max="16384" width="9" style="1"/>
  </cols>
  <sheetData>
    <row r="1" spans="1:29" ht="30" customHeight="1" thickBot="1" x14ac:dyDescent="0.2">
      <c r="A1" s="105" t="s">
        <v>22</v>
      </c>
      <c r="B1" s="106"/>
      <c r="C1" s="105" t="str">
        <f>IF(Q10=0,"",""&amp;DBCS(SUM(Q10:Q53)))</f>
        <v>０</v>
      </c>
      <c r="D1" s="107"/>
      <c r="E1" s="41" t="s">
        <v>18</v>
      </c>
      <c r="F1" s="108" t="s">
        <v>19</v>
      </c>
      <c r="G1" s="108"/>
      <c r="H1" s="227" t="str">
        <f>DBCS(SUM(Q10:Q55)+SUM('7月分'!Q10:Q55)+SUM('8月分'!Q10:Q55)+SUM('9月分'!Q10:Q55)+SUM('10月分'!Q10:Q55)+SUM('12月分'!Q10:Q55)+SUM('1月分'!Q10:Q55))</f>
        <v>０</v>
      </c>
      <c r="I1" s="228"/>
      <c r="M1" s="111" t="s">
        <v>36</v>
      </c>
      <c r="N1" s="112"/>
      <c r="O1" s="112"/>
      <c r="P1" s="112"/>
      <c r="Q1" s="112"/>
      <c r="R1" s="112"/>
      <c r="S1" s="112"/>
    </row>
    <row r="2" spans="1:29" ht="10.15" customHeight="1" x14ac:dyDescent="0.15">
      <c r="A2" s="60"/>
      <c r="B2" s="60"/>
      <c r="C2" s="60"/>
      <c r="D2" s="61"/>
      <c r="E2" s="61"/>
      <c r="F2" s="61"/>
      <c r="G2" s="62"/>
      <c r="H2" s="62"/>
      <c r="I2" s="62"/>
      <c r="M2" s="11"/>
      <c r="N2" s="8"/>
      <c r="O2" s="8"/>
      <c r="P2" s="80"/>
      <c r="Q2" s="126" t="str">
        <f>'7月分'!Q2:S2</f>
        <v/>
      </c>
      <c r="R2" s="126"/>
      <c r="S2" s="126"/>
    </row>
    <row r="3" spans="1:29" ht="22.9" customHeight="1" x14ac:dyDescent="0.15">
      <c r="A3" s="60"/>
      <c r="B3" s="60"/>
      <c r="C3" s="60"/>
      <c r="D3" s="61"/>
      <c r="E3" s="61"/>
      <c r="F3" s="61"/>
      <c r="G3" s="61"/>
      <c r="H3" s="61"/>
      <c r="I3" s="61"/>
      <c r="M3" s="6"/>
      <c r="N3" s="6"/>
      <c r="O3" s="6"/>
      <c r="P3" s="65" t="str">
        <f>IF('7月分'!D4=0,"( 学番　　　　　)","( 学番　"&amp;'7月分'!D4&amp;" "&amp;"）")</f>
        <v>( 学番　　　　　)</v>
      </c>
      <c r="Q3" s="240" t="str">
        <f>'7月分'!Q3:S3</f>
        <v/>
      </c>
      <c r="R3" s="240"/>
      <c r="S3" s="240"/>
      <c r="T3" s="2"/>
    </row>
    <row r="4" spans="1:29" ht="21" customHeight="1" x14ac:dyDescent="0.15">
      <c r="A4" s="60"/>
      <c r="B4" s="60"/>
      <c r="C4" s="60"/>
      <c r="D4" s="63"/>
      <c r="E4" s="63"/>
      <c r="F4" s="63"/>
      <c r="G4" s="63"/>
      <c r="H4" s="63"/>
      <c r="I4" s="63"/>
      <c r="J4" s="13"/>
      <c r="K4" s="13"/>
      <c r="M4" s="6"/>
      <c r="N4" s="6"/>
      <c r="O4" s="6"/>
      <c r="P4" s="136" t="s">
        <v>2</v>
      </c>
      <c r="Q4" s="137">
        <f>'7月分'!D5</f>
        <v>0</v>
      </c>
      <c r="R4" s="137"/>
      <c r="S4" s="137"/>
      <c r="V4" s="13"/>
      <c r="W4" s="13"/>
      <c r="X4" s="13"/>
      <c r="Y4" s="13"/>
    </row>
    <row r="5" spans="1:29" ht="21" customHeight="1" thickBot="1" x14ac:dyDescent="0.2">
      <c r="A5" s="60"/>
      <c r="B5" s="60"/>
      <c r="C5" s="60"/>
      <c r="D5" s="64"/>
      <c r="E5" s="64"/>
      <c r="F5" s="64"/>
      <c r="G5" s="64"/>
      <c r="H5" s="64"/>
      <c r="I5" s="64"/>
      <c r="J5" s="13"/>
      <c r="K5" s="13"/>
      <c r="M5" s="6"/>
      <c r="N5" s="6"/>
      <c r="O5" s="6"/>
      <c r="P5" s="136"/>
      <c r="Q5" s="137"/>
      <c r="R5" s="137"/>
      <c r="S5" s="137"/>
      <c r="V5" s="13"/>
      <c r="W5" s="13"/>
      <c r="X5" s="13"/>
      <c r="Y5" s="13"/>
    </row>
    <row r="6" spans="1:29" ht="14.25" customHeight="1" x14ac:dyDescent="0.15">
      <c r="A6" s="146">
        <v>11</v>
      </c>
      <c r="B6" s="148" t="s">
        <v>7</v>
      </c>
      <c r="C6" s="7"/>
      <c r="D6" s="64"/>
      <c r="E6" s="64"/>
      <c r="F6" s="64"/>
      <c r="G6" s="64"/>
      <c r="H6" s="64"/>
      <c r="I6" s="64"/>
      <c r="J6" s="7"/>
      <c r="K6" s="7"/>
      <c r="N6" s="12">
        <f>IF(A6=0,"",+A6)</f>
        <v>11</v>
      </c>
      <c r="O6" s="1" t="s">
        <v>7</v>
      </c>
      <c r="P6" s="136"/>
      <c r="Q6" s="137"/>
      <c r="R6" s="137"/>
      <c r="S6" s="137"/>
      <c r="V6" s="7"/>
      <c r="W6" s="7"/>
      <c r="X6" s="7"/>
      <c r="Y6" s="7"/>
      <c r="Z6" s="7"/>
      <c r="AA6" s="7"/>
      <c r="AB6" s="7"/>
      <c r="AC6" s="7"/>
    </row>
    <row r="7" spans="1:29" ht="10.15" customHeight="1" thickBot="1" x14ac:dyDescent="0.2">
      <c r="A7" s="147"/>
      <c r="B7" s="149"/>
      <c r="C7" s="7"/>
      <c r="D7" s="7"/>
      <c r="E7" s="7"/>
      <c r="F7" s="7"/>
      <c r="G7" s="7"/>
      <c r="H7" s="7"/>
      <c r="I7" s="7"/>
      <c r="J7" s="7"/>
      <c r="K7" s="7"/>
      <c r="V7" s="7"/>
      <c r="W7" s="7"/>
      <c r="X7" s="7"/>
      <c r="Y7" s="7"/>
      <c r="Z7" s="7"/>
      <c r="AA7" s="7"/>
      <c r="AB7" s="7"/>
      <c r="AC7" s="7"/>
    </row>
    <row r="8" spans="1:29" ht="15" customHeight="1" x14ac:dyDescent="0.15">
      <c r="A8" s="158" t="s">
        <v>8</v>
      </c>
      <c r="B8" s="160" t="s">
        <v>1</v>
      </c>
      <c r="C8" s="161" t="s">
        <v>21</v>
      </c>
      <c r="D8" s="162"/>
      <c r="E8" s="162"/>
      <c r="F8" s="162"/>
      <c r="G8" s="163" t="s">
        <v>6</v>
      </c>
      <c r="H8" s="162"/>
      <c r="I8" s="162"/>
      <c r="J8" s="164"/>
      <c r="K8" s="165" t="s">
        <v>12</v>
      </c>
      <c r="M8" s="167" t="s">
        <v>0</v>
      </c>
      <c r="N8" s="183" t="s">
        <v>1</v>
      </c>
      <c r="O8" s="185" t="s">
        <v>4</v>
      </c>
      <c r="P8" s="186"/>
      <c r="Q8" s="185" t="s">
        <v>11</v>
      </c>
      <c r="R8" s="224" t="s">
        <v>35</v>
      </c>
      <c r="S8" s="236" t="s">
        <v>13</v>
      </c>
    </row>
    <row r="9" spans="1:29" ht="15" customHeight="1" x14ac:dyDescent="0.15">
      <c r="A9" s="159"/>
      <c r="B9" s="149"/>
      <c r="C9" s="16" t="s">
        <v>9</v>
      </c>
      <c r="D9" s="17" t="s">
        <v>10</v>
      </c>
      <c r="E9" s="42" t="s">
        <v>9</v>
      </c>
      <c r="F9" s="17" t="s">
        <v>10</v>
      </c>
      <c r="G9" s="57" t="s">
        <v>9</v>
      </c>
      <c r="H9" s="18" t="s">
        <v>10</v>
      </c>
      <c r="I9" s="45" t="s">
        <v>9</v>
      </c>
      <c r="J9" s="19" t="s">
        <v>10</v>
      </c>
      <c r="K9" s="166"/>
      <c r="M9" s="168"/>
      <c r="N9" s="184"/>
      <c r="O9" s="187"/>
      <c r="P9" s="188"/>
      <c r="Q9" s="187"/>
      <c r="R9" s="225"/>
      <c r="S9" s="237"/>
    </row>
    <row r="10" spans="1:29" ht="15" customHeight="1" x14ac:dyDescent="0.15">
      <c r="A10" s="150">
        <v>4</v>
      </c>
      <c r="B10" s="194" t="s">
        <v>25</v>
      </c>
      <c r="C10" s="20"/>
      <c r="D10" s="25"/>
      <c r="E10" s="43"/>
      <c r="F10" s="56"/>
      <c r="G10" s="28"/>
      <c r="H10" s="23"/>
      <c r="I10" s="46"/>
      <c r="J10" s="29"/>
      <c r="K10" s="152"/>
      <c r="M10" s="154">
        <f>IF(A10=0,"",A10)</f>
        <v>4</v>
      </c>
      <c r="N10" s="156" t="str">
        <f>IF(B10=0,"",B10)</f>
        <v>火</v>
      </c>
      <c r="O10" s="222" t="str">
        <f>IF(AND(Z10=0,Z11=0),"時　　　分　～　　時　　　分",IF(AND(Z10&gt;0,Z11=0,D10=0,F10=0),C10&amp;"時"&amp;D10&amp;"0分 ～ "&amp;E10&amp;"時"&amp;F10&amp;"0分",IF(AND(Z10&gt;0,Z11=0,D10&gt;0,F10&gt;0),C10&amp;"時"&amp;D10&amp;"分 ～ "&amp;E10&amp;"時"&amp;F10&amp;"分",IF(AND(Z10&gt;0,Z11&gt;0,D10=0,F10=0,D11=0,F11=0),C10&amp;"時"&amp;D10&amp;"0分～"&amp;E10&amp;"時"&amp;F10&amp;"0分、"&amp;C11&amp;"時"&amp;D11&amp;"0分～"&amp;E11&amp;"時"&amp;F11&amp;"0分",IF(AND(Z10&gt;0,Z11&gt;0,D10&gt;0,F10&gt;0,D11&gt;0,F11&gt;0),C10&amp;"時"&amp;D10&amp;"分～"&amp;E10&amp;"時"&amp;F10&amp;"分、"&amp;C11&amp;"時"&amp;D11&amp;"分～"&amp;E11&amp;"時"&amp;F11&amp;"分",IF(AND(Z10&gt;0,Z11&gt;0,D10&gt;0,F10&gt;0,D11=0,F11=0),C10&amp;"時"&amp;D10&amp;"分～"&amp;E10&amp;"時"&amp;F10&amp;"分、"&amp;C11&amp;"時"&amp;D11&amp;"0分～"&amp;E11&amp;"時"&amp;F11&amp;"0分",IF(AND(Z10&gt;0,Z11&gt;0,D10=0,F10=0,D11&gt;0,F11&gt;0),C10&amp;"時"&amp;D10&amp;"0分～"&amp;E10&amp;"時"&amp;F10&amp;"0分、"&amp;C11&amp;"時"&amp;D11&amp;"分～"&amp;E11&amp;"時"&amp;F11&amp;"分")))))))</f>
        <v>時　　　分　～　　時　　　分</v>
      </c>
      <c r="P10" s="223"/>
      <c r="Q10" s="171" t="str">
        <f>IF(AB10=0,"",IF(AB10&gt;8,"入力ミス",AB10))</f>
        <v/>
      </c>
      <c r="R10" s="94"/>
      <c r="S10" s="177" t="str">
        <f>IF(K10=0,"",K10)</f>
        <v/>
      </c>
      <c r="V10" s="33">
        <f t="shared" ref="V10:V53" si="0">C10+(D10/60)</f>
        <v>0</v>
      </c>
      <c r="W10" s="34">
        <f t="shared" ref="W10:W53" si="1">E10+(F10/60)</f>
        <v>0</v>
      </c>
      <c r="X10" s="35">
        <f t="shared" ref="X10:X53" si="2">G10+(H10/60)</f>
        <v>0</v>
      </c>
      <c r="Y10" s="35">
        <f t="shared" ref="Y10:Y53" si="3">I10+(J10/60)</f>
        <v>0</v>
      </c>
      <c r="Z10" s="36">
        <f>(W10-V10)-AA10-AA11</f>
        <v>0</v>
      </c>
      <c r="AA10" s="36">
        <f t="shared" ref="AA10:AA53" si="4">(Y10-X10)</f>
        <v>0</v>
      </c>
      <c r="AB10" s="179">
        <f>SUM(Z10:Z11)</f>
        <v>0</v>
      </c>
      <c r="AC10" s="181">
        <f>SUM(AA10:AA11)</f>
        <v>0</v>
      </c>
    </row>
    <row r="11" spans="1:29" ht="15" customHeight="1" x14ac:dyDescent="0.15">
      <c r="A11" s="150"/>
      <c r="B11" s="195"/>
      <c r="C11" s="21"/>
      <c r="D11" s="26"/>
      <c r="E11" s="44"/>
      <c r="F11" s="26"/>
      <c r="G11" s="58"/>
      <c r="H11" s="47"/>
      <c r="I11" s="48"/>
      <c r="J11" s="49"/>
      <c r="K11" s="153"/>
      <c r="M11" s="155"/>
      <c r="N11" s="157"/>
      <c r="O11" s="10" t="str">
        <f>IF(AC10=0,"","休憩時間")</f>
        <v/>
      </c>
      <c r="P11" s="32" t="str">
        <f>IF(AND(AA10=0,AA11=0),"",IF(AND(AA10&gt;0,AA11=0,H10=0,J10=0),G10&amp;":"&amp;H10&amp;"0 ～ "&amp;I10&amp;":"&amp;J10&amp;"0",IF(AND(AA10&gt;0,AA11=0,H10&gt;0,J10&gt;0),G10&amp;":"&amp;H10&amp;" ～ "&amp;I10&amp;":"&amp;J10,IF(AND(AA10&gt;0,AA11&gt;0,H10=0,J10=0,H11=0,J11=0),G10&amp;":"&amp;H10&amp;"0～"&amp;I10&amp;":"&amp;J10&amp;"0、"&amp;G11&amp;":"&amp;H11&amp;"0～"&amp;I11&amp;":"&amp;J11&amp;"0",IF(AND(AA10&gt;0,AA11&gt;0,H10&gt;0,J10&gt;0,H11&gt;0,J11&gt;0),G10&amp;":"&amp;H10&amp;"～"&amp;I10&amp;":"&amp;J10&amp;"、"&amp;G11&amp;":"&amp;H11&amp;"～"&amp;I11&amp;":"&amp;J11,IF(AND(AA10&gt;0,AA11&gt;0,H10&gt;0,J10&gt;0,H11=0,J11=0),G10&amp;":"&amp;H10&amp;"～"&amp;I10&amp;":"&amp;J10&amp;"、"&amp;G11&amp;":"&amp;H11&amp;"0～"&amp;I11&amp;":"&amp;J11&amp;"0",IF(AND(AA10&gt;0,AA11&gt;0,H10=0,J10=0,H11&gt;0,J11&gt;0),G10&amp;":"&amp;H10&amp;"0～"&amp;I10&amp;":"&amp;J10&amp;"0、"&amp;G11&amp;":"&amp;H11&amp;"～"&amp;I11&amp;":"&amp;J11)))))))</f>
        <v/>
      </c>
      <c r="Q11" s="173"/>
      <c r="R11" s="95"/>
      <c r="S11" s="178"/>
      <c r="V11" s="37">
        <f t="shared" si="0"/>
        <v>0</v>
      </c>
      <c r="W11" s="38">
        <f t="shared" si="1"/>
        <v>0</v>
      </c>
      <c r="X11" s="39">
        <f t="shared" si="2"/>
        <v>0</v>
      </c>
      <c r="Y11" s="39">
        <f t="shared" si="3"/>
        <v>0</v>
      </c>
      <c r="Z11" s="40">
        <f>(W11-V11)</f>
        <v>0</v>
      </c>
      <c r="AA11" s="40">
        <f t="shared" si="4"/>
        <v>0</v>
      </c>
      <c r="AB11" s="180"/>
      <c r="AC11" s="182"/>
    </row>
    <row r="12" spans="1:29" ht="15" customHeight="1" x14ac:dyDescent="0.15">
      <c r="A12" s="193">
        <v>5</v>
      </c>
      <c r="B12" s="194" t="s">
        <v>33</v>
      </c>
      <c r="C12" s="20"/>
      <c r="D12" s="25"/>
      <c r="E12" s="43"/>
      <c r="F12" s="56"/>
      <c r="G12" s="28"/>
      <c r="H12" s="23"/>
      <c r="I12" s="46"/>
      <c r="J12" s="29"/>
      <c r="K12" s="152"/>
      <c r="M12" s="196">
        <f>IF(A12=0,"",A12)</f>
        <v>5</v>
      </c>
      <c r="N12" s="197" t="str">
        <f>IF(B12=0,"",B12)</f>
        <v>水</v>
      </c>
      <c r="O12" s="169" t="str">
        <f>IF(AND(Z12=0,Z13=0),"時　　　分　～　　時　　　分",IF(AND(Z12&gt;0,Z13=0,D12=0,F12=0),C12&amp;"時"&amp;D12&amp;"0分 ～ "&amp;E12&amp;"時"&amp;F12&amp;"0分",IF(AND(Z12&gt;0,Z13=0,D12&gt;0,F12&gt;0),C12&amp;"時"&amp;D12&amp;"分 ～ "&amp;E12&amp;"時"&amp;F12&amp;"分",IF(AND(Z12&gt;0,Z13&gt;0,D12=0,F12=0,D13=0,F13=0),C12&amp;"時"&amp;D12&amp;"0分～"&amp;E12&amp;"時"&amp;F12&amp;"0分、"&amp;C13&amp;"時"&amp;D13&amp;"0分～"&amp;E13&amp;"時"&amp;F13&amp;"0分",IF(AND(Z12&gt;0,Z13&gt;0,D12&gt;0,F12&gt;0,D13&gt;0,F13&gt;0),C12&amp;"時"&amp;D12&amp;"分～"&amp;E12&amp;"時"&amp;F12&amp;"分、"&amp;C13&amp;"時"&amp;D13&amp;"分～"&amp;E13&amp;"時"&amp;F13&amp;"分",IF(AND(Z12&gt;0,Z13&gt;0,D12&gt;0,F12&gt;0,D13=0,F13=0),C12&amp;"時"&amp;D12&amp;"分～"&amp;E12&amp;"時"&amp;F12&amp;"分、"&amp;C13&amp;"時"&amp;D13&amp;"0分～"&amp;E13&amp;"時"&amp;F13&amp;"0分",IF(AND(Z12&gt;0,Z13&gt;0,D12=0,F12=0,D13&gt;0,F13&gt;0),C12&amp;"時"&amp;D12&amp;"0分～"&amp;E12&amp;"時"&amp;F12&amp;"0分、"&amp;C13&amp;"時"&amp;D13&amp;"分～"&amp;E13&amp;"時"&amp;F13&amp;"分")))))))</f>
        <v>時　　　分　～　　時　　　分</v>
      </c>
      <c r="P12" s="170"/>
      <c r="Q12" s="200" t="str">
        <f>IF(AB12=0,"",IF(AB12&gt;8,"入力ミス",AB12))</f>
        <v/>
      </c>
      <c r="R12" s="96"/>
      <c r="S12" s="203" t="str">
        <f>IF(K12=0,"",K12)</f>
        <v/>
      </c>
      <c r="V12" s="33">
        <f t="shared" si="0"/>
        <v>0</v>
      </c>
      <c r="W12" s="34">
        <f t="shared" si="1"/>
        <v>0</v>
      </c>
      <c r="X12" s="35">
        <f t="shared" si="2"/>
        <v>0</v>
      </c>
      <c r="Y12" s="35">
        <f t="shared" si="3"/>
        <v>0</v>
      </c>
      <c r="Z12" s="36">
        <f>(W12-V12)-AA12-AA13</f>
        <v>0</v>
      </c>
      <c r="AA12" s="36">
        <f t="shared" si="4"/>
        <v>0</v>
      </c>
      <c r="AB12" s="179">
        <f>SUM(Z12:Z13)</f>
        <v>0</v>
      </c>
      <c r="AC12" s="181">
        <f>SUM(AA12:AA13)</f>
        <v>0</v>
      </c>
    </row>
    <row r="13" spans="1:29" ht="15" customHeight="1" x14ac:dyDescent="0.15">
      <c r="A13" s="147"/>
      <c r="B13" s="195"/>
      <c r="C13" s="21"/>
      <c r="D13" s="26"/>
      <c r="E13" s="44"/>
      <c r="F13" s="26"/>
      <c r="G13" s="58"/>
      <c r="H13" s="47"/>
      <c r="I13" s="48"/>
      <c r="J13" s="49"/>
      <c r="K13" s="153"/>
      <c r="M13" s="198"/>
      <c r="N13" s="199"/>
      <c r="O13" s="10" t="str">
        <f>IF(AC12=0,"","休憩時間")</f>
        <v/>
      </c>
      <c r="P13" s="32" t="str">
        <f>IF(AND(AA12=0,AA13=0),"",IF(AND(AA12&gt;0,AA13=0,H12=0,J12=0),G12&amp;":"&amp;H12&amp;"0 ～ "&amp;I12&amp;":"&amp;J12&amp;"0",IF(AND(AA12&gt;0,AA13=0,H12&gt;0,J12&gt;0),G12&amp;":"&amp;H12&amp;" ～ "&amp;I12&amp;":"&amp;J12,IF(AND(AA12&gt;0,AA13&gt;0,H12=0,J12=0,H13=0,J13=0),G12&amp;":"&amp;H12&amp;"0～"&amp;I12&amp;":"&amp;J12&amp;"0、"&amp;G13&amp;":"&amp;H13&amp;"0～"&amp;I13&amp;":"&amp;J13&amp;"0",IF(AND(AA12&gt;0,AA13&gt;0,H12&gt;0,J12&gt;0,H13&gt;0,J13&gt;0),G12&amp;":"&amp;H12&amp;"～"&amp;I12&amp;":"&amp;J12&amp;"、"&amp;G13&amp;":"&amp;H13&amp;"～"&amp;I13&amp;":"&amp;J13,IF(AND(AA12&gt;0,AA13&gt;0,H12&gt;0,J12&gt;0,H13=0,J13=0),G12&amp;":"&amp;H12&amp;"～"&amp;I12&amp;":"&amp;J12&amp;"、"&amp;G13&amp;":"&amp;H13&amp;"0～"&amp;I13&amp;":"&amp;J13&amp;"0",IF(AND(AA12&gt;0,AA13&gt;0,H12=0,J12=0,H13&gt;0,J13&gt;0),G12&amp;":"&amp;H12&amp;"0～"&amp;I12&amp;":"&amp;J12&amp;"0、"&amp;G13&amp;":"&amp;H13&amp;"～"&amp;I13&amp;":"&amp;J13)))))))</f>
        <v/>
      </c>
      <c r="Q13" s="204"/>
      <c r="R13" s="97"/>
      <c r="S13" s="178"/>
      <c r="V13" s="37">
        <f t="shared" si="0"/>
        <v>0</v>
      </c>
      <c r="W13" s="38">
        <f t="shared" si="1"/>
        <v>0</v>
      </c>
      <c r="X13" s="39">
        <f t="shared" si="2"/>
        <v>0</v>
      </c>
      <c r="Y13" s="39">
        <f t="shared" si="3"/>
        <v>0</v>
      </c>
      <c r="Z13" s="40">
        <f>(W13-V13)</f>
        <v>0</v>
      </c>
      <c r="AA13" s="40">
        <f t="shared" si="4"/>
        <v>0</v>
      </c>
      <c r="AB13" s="180"/>
      <c r="AC13" s="182"/>
    </row>
    <row r="14" spans="1:29" ht="15" customHeight="1" x14ac:dyDescent="0.15">
      <c r="A14" s="242">
        <v>6</v>
      </c>
      <c r="B14" s="194" t="s">
        <v>31</v>
      </c>
      <c r="C14" s="20"/>
      <c r="D14" s="25"/>
      <c r="E14" s="43"/>
      <c r="F14" s="56"/>
      <c r="G14" s="28"/>
      <c r="H14" s="23"/>
      <c r="I14" s="46"/>
      <c r="J14" s="29"/>
      <c r="K14" s="152"/>
      <c r="M14" s="196">
        <f>IF(A14=0,"",A14)</f>
        <v>6</v>
      </c>
      <c r="N14" s="197" t="str">
        <f>IF(B14=0,"",B14)</f>
        <v>木</v>
      </c>
      <c r="O14" s="169" t="str">
        <f>IF(AND(Z14=0,Z15=0),"時　　　分　～　　時　　　分",IF(AND(Z14&gt;0,Z15=0,D14=0,F14=0),C14&amp;"時"&amp;D14&amp;"0分 ～ "&amp;E14&amp;"時"&amp;F14&amp;"0分",IF(AND(Z14&gt;0,Z15=0,D14&gt;0,F14&gt;0),C14&amp;"時"&amp;D14&amp;"分 ～ "&amp;E14&amp;"時"&amp;F14&amp;"分",IF(AND(Z14&gt;0,Z15&gt;0,D14=0,F14=0,D15=0,F15=0),C14&amp;"時"&amp;D14&amp;"0分～"&amp;E14&amp;"時"&amp;F14&amp;"0分、"&amp;C15&amp;"時"&amp;D15&amp;"0分～"&amp;E15&amp;"時"&amp;F15&amp;"0分",IF(AND(Z14&gt;0,Z15&gt;0,D14&gt;0,F14&gt;0,D15&gt;0,F15&gt;0),C14&amp;"時"&amp;D14&amp;"分～"&amp;E14&amp;"時"&amp;F14&amp;"分、"&amp;C15&amp;"時"&amp;D15&amp;"分～"&amp;E15&amp;"時"&amp;F15&amp;"分",IF(AND(Z14&gt;0,Z15&gt;0,D14&gt;0,F14&gt;0,D15=0,F15=0),C14&amp;"時"&amp;D14&amp;"分～"&amp;E14&amp;"時"&amp;F14&amp;"分、"&amp;C15&amp;"時"&amp;D15&amp;"0分～"&amp;E15&amp;"時"&amp;F15&amp;"0分",IF(AND(Z14&gt;0,Z15&gt;0,D14=0,F14=0,D15&gt;0,F15&gt;0),C14&amp;"時"&amp;D14&amp;"0分～"&amp;E14&amp;"時"&amp;F14&amp;"0分、"&amp;C15&amp;"時"&amp;D15&amp;"分～"&amp;E15&amp;"時"&amp;F15&amp;"分")))))))</f>
        <v>時　　　分　～　　時　　　分</v>
      </c>
      <c r="P14" s="170"/>
      <c r="Q14" s="200" t="str">
        <f>IF(AB14=0,"",IF(AB14&gt;8,"入力ミス",AB14))</f>
        <v/>
      </c>
      <c r="R14" s="96"/>
      <c r="S14" s="203" t="str">
        <f>IF(K14=0,"",K14)</f>
        <v/>
      </c>
      <c r="V14" s="33">
        <f t="shared" si="0"/>
        <v>0</v>
      </c>
      <c r="W14" s="34">
        <f t="shared" si="1"/>
        <v>0</v>
      </c>
      <c r="X14" s="35">
        <f t="shared" si="2"/>
        <v>0</v>
      </c>
      <c r="Y14" s="35">
        <f t="shared" si="3"/>
        <v>0</v>
      </c>
      <c r="Z14" s="36">
        <f>(W14-V14)-AA14-AA15</f>
        <v>0</v>
      </c>
      <c r="AA14" s="36">
        <f t="shared" si="4"/>
        <v>0</v>
      </c>
      <c r="AB14" s="179">
        <f>SUM(Z14:Z15)</f>
        <v>0</v>
      </c>
      <c r="AC14" s="181">
        <f>SUM(AA14:AA15)</f>
        <v>0</v>
      </c>
    </row>
    <row r="15" spans="1:29" ht="15" customHeight="1" x14ac:dyDescent="0.15">
      <c r="A15" s="243"/>
      <c r="B15" s="195"/>
      <c r="C15" s="21"/>
      <c r="D15" s="26"/>
      <c r="E15" s="44"/>
      <c r="F15" s="26"/>
      <c r="G15" s="58"/>
      <c r="H15" s="47"/>
      <c r="I15" s="48"/>
      <c r="J15" s="49"/>
      <c r="K15" s="153"/>
      <c r="M15" s="155"/>
      <c r="N15" s="157"/>
      <c r="O15" s="10" t="str">
        <f>IF(AC14=0,"","休憩時間")</f>
        <v/>
      </c>
      <c r="P15" s="32" t="str">
        <f>IF(AND(AA14=0,AA15=0),"",IF(AND(AA14&gt;0,AA15=0,H14=0,J14=0),G14&amp;":"&amp;H14&amp;"0 ～ "&amp;I14&amp;":"&amp;J14&amp;"0",IF(AND(AA14&gt;0,AA15=0,H14&gt;0,J14&gt;0),G14&amp;":"&amp;H14&amp;" ～ "&amp;I14&amp;":"&amp;J14,IF(AND(AA14&gt;0,AA15&gt;0,H14=0,J14=0,H15=0,J15=0),G14&amp;":"&amp;H14&amp;"0～"&amp;I14&amp;":"&amp;J14&amp;"0、"&amp;G15&amp;":"&amp;H15&amp;"0～"&amp;I15&amp;":"&amp;J15&amp;"0",IF(AND(AA14&gt;0,AA15&gt;0,H14&gt;0,J14&gt;0,H15&gt;0,J15&gt;0),G14&amp;":"&amp;H14&amp;"～"&amp;I14&amp;":"&amp;J14&amp;"、"&amp;G15&amp;":"&amp;H15&amp;"～"&amp;I15&amp;":"&amp;J15,IF(AND(AA14&gt;0,AA15&gt;0,H14&gt;0,J14&gt;0,H15=0,J15=0),G14&amp;":"&amp;H14&amp;"～"&amp;I14&amp;":"&amp;J14&amp;"、"&amp;G15&amp;":"&amp;H15&amp;"0～"&amp;I15&amp;":"&amp;J15&amp;"0",IF(AND(AA14&gt;0,AA15&gt;0,H14=0,J14=0,H15&gt;0,J15&gt;0),G14&amp;":"&amp;H14&amp;"0～"&amp;I14&amp;":"&amp;J14&amp;"0、"&amp;G15&amp;":"&amp;H15&amp;"～"&amp;I15&amp;":"&amp;J15)))))))</f>
        <v/>
      </c>
      <c r="Q15" s="173"/>
      <c r="R15" s="95"/>
      <c r="S15" s="178"/>
      <c r="V15" s="37">
        <f t="shared" si="0"/>
        <v>0</v>
      </c>
      <c r="W15" s="38">
        <f t="shared" si="1"/>
        <v>0</v>
      </c>
      <c r="X15" s="39">
        <f t="shared" si="2"/>
        <v>0</v>
      </c>
      <c r="Y15" s="39">
        <f t="shared" si="3"/>
        <v>0</v>
      </c>
      <c r="Z15" s="40">
        <f>(W15-V15)</f>
        <v>0</v>
      </c>
      <c r="AA15" s="40">
        <f t="shared" si="4"/>
        <v>0</v>
      </c>
      <c r="AB15" s="180"/>
      <c r="AC15" s="182"/>
    </row>
    <row r="16" spans="1:29" ht="15" customHeight="1" x14ac:dyDescent="0.15">
      <c r="A16" s="150">
        <v>7</v>
      </c>
      <c r="B16" s="194" t="s">
        <v>29</v>
      </c>
      <c r="C16" s="20"/>
      <c r="D16" s="25"/>
      <c r="E16" s="43"/>
      <c r="F16" s="56"/>
      <c r="G16" s="28"/>
      <c r="H16" s="23"/>
      <c r="I16" s="46"/>
      <c r="J16" s="29"/>
      <c r="K16" s="152"/>
      <c r="M16" s="198">
        <f>IF(A16=0,"",A16)</f>
        <v>7</v>
      </c>
      <c r="N16" s="199" t="str">
        <f>IF(B16=0,"",B16)</f>
        <v>金</v>
      </c>
      <c r="O16" s="169" t="str">
        <f>IF(AND(Z16=0,Z17=0),"時　　　分　～　　時　　　分",IF(AND(Z16&gt;0,Z17=0,D16=0,F16=0),C16&amp;"時"&amp;D16&amp;"0分 ～ "&amp;E16&amp;"時"&amp;F16&amp;"0分",IF(AND(Z16&gt;0,Z17=0,D16&gt;0,F16&gt;0),C16&amp;"時"&amp;D16&amp;"分 ～ "&amp;E16&amp;"時"&amp;F16&amp;"分",IF(AND(Z16&gt;0,Z17&gt;0,D16=0,F16=0,D17=0,F17=0),C16&amp;"時"&amp;D16&amp;"0分～"&amp;E16&amp;"時"&amp;F16&amp;"0分、"&amp;C17&amp;"時"&amp;D17&amp;"0分～"&amp;E17&amp;"時"&amp;F17&amp;"0分",IF(AND(Z16&gt;0,Z17&gt;0,D16&gt;0,F16&gt;0,D17&gt;0,F17&gt;0),C16&amp;"時"&amp;D16&amp;"分～"&amp;E16&amp;"時"&amp;F16&amp;"分、"&amp;C17&amp;"時"&amp;D17&amp;"分～"&amp;E17&amp;"時"&amp;F17&amp;"分",IF(AND(Z16&gt;0,Z17&gt;0,D16&gt;0,F16&gt;0,D17=0,F17=0),C16&amp;"時"&amp;D16&amp;"分～"&amp;E16&amp;"時"&amp;F16&amp;"分、"&amp;C17&amp;"時"&amp;D17&amp;"0分～"&amp;E17&amp;"時"&amp;F17&amp;"0分",IF(AND(Z16&gt;0,Z17&gt;0,D16=0,F16=0,D17&gt;0,F17&gt;0),C16&amp;"時"&amp;D16&amp;"0分～"&amp;E16&amp;"時"&amp;F16&amp;"0分、"&amp;C17&amp;"時"&amp;D17&amp;"分～"&amp;E17&amp;"時"&amp;F17&amp;"分")))))))</f>
        <v>時　　　分　～　　時　　　分</v>
      </c>
      <c r="P16" s="170"/>
      <c r="Q16" s="200" t="str">
        <f>IF(AB16=0,"",IF(AB16&gt;8,"入力ミス",AB16))</f>
        <v/>
      </c>
      <c r="R16" s="96"/>
      <c r="S16" s="203" t="str">
        <f>IF(K16=0,"",K16)</f>
        <v/>
      </c>
      <c r="V16" s="33">
        <f t="shared" si="0"/>
        <v>0</v>
      </c>
      <c r="W16" s="34">
        <f t="shared" si="1"/>
        <v>0</v>
      </c>
      <c r="X16" s="35">
        <f t="shared" si="2"/>
        <v>0</v>
      </c>
      <c r="Y16" s="35">
        <f t="shared" si="3"/>
        <v>0</v>
      </c>
      <c r="Z16" s="36">
        <f>(W16-V16)-AA16-AA17</f>
        <v>0</v>
      </c>
      <c r="AA16" s="36">
        <f t="shared" si="4"/>
        <v>0</v>
      </c>
      <c r="AB16" s="179">
        <f>SUM(Z16:Z17)</f>
        <v>0</v>
      </c>
      <c r="AC16" s="181">
        <f>SUM(AA16:AA17)</f>
        <v>0</v>
      </c>
    </row>
    <row r="17" spans="1:29" ht="15" customHeight="1" x14ac:dyDescent="0.15">
      <c r="A17" s="150"/>
      <c r="B17" s="195"/>
      <c r="C17" s="21"/>
      <c r="D17" s="26"/>
      <c r="E17" s="44"/>
      <c r="F17" s="26"/>
      <c r="G17" s="58"/>
      <c r="H17" s="47"/>
      <c r="I17" s="48"/>
      <c r="J17" s="49"/>
      <c r="K17" s="153"/>
      <c r="M17" s="198"/>
      <c r="N17" s="199"/>
      <c r="O17" s="10" t="str">
        <f>IF(AC16=0,"","休憩時間")</f>
        <v/>
      </c>
      <c r="P17" s="32" t="str">
        <f>IF(AND(AA16=0,AA17=0),"",IF(AND(AA16&gt;0,AA17=0,H16=0,J16=0),G16&amp;":"&amp;H16&amp;"0 ～ "&amp;I16&amp;":"&amp;J16&amp;"0",IF(AND(AA16&gt;0,AA17=0,H16&gt;0,J16&gt;0),G16&amp;":"&amp;H16&amp;" ～ "&amp;I16&amp;":"&amp;J16,IF(AND(AA16&gt;0,AA17&gt;0,H16=0,J16=0,H17=0,J17=0),G16&amp;":"&amp;H16&amp;"0～"&amp;I16&amp;":"&amp;J16&amp;"0、"&amp;G17&amp;":"&amp;H17&amp;"0～"&amp;I17&amp;":"&amp;J17&amp;"0",IF(AND(AA16&gt;0,AA17&gt;0,H16&gt;0,J16&gt;0,H17&gt;0,J17&gt;0),G16&amp;":"&amp;H16&amp;"～"&amp;I16&amp;":"&amp;J16&amp;"、"&amp;G17&amp;":"&amp;H17&amp;"～"&amp;I17&amp;":"&amp;J17,IF(AND(AA16&gt;0,AA17&gt;0,H16&gt;0,J16&gt;0,H17=0,J17=0),G16&amp;":"&amp;H16&amp;"～"&amp;I16&amp;":"&amp;J16&amp;"、"&amp;G17&amp;":"&amp;H17&amp;"0～"&amp;I17&amp;":"&amp;J17&amp;"0",IF(AND(AA16&gt;0,AA17&gt;0,H16=0,J16=0,H17&gt;0,J17&gt;0),G16&amp;":"&amp;H16&amp;"0～"&amp;I16&amp;":"&amp;J16&amp;"0、"&amp;G17&amp;":"&amp;H17&amp;"～"&amp;I17&amp;":"&amp;J17)))))))</f>
        <v/>
      </c>
      <c r="Q17" s="173"/>
      <c r="R17" s="95"/>
      <c r="S17" s="178"/>
      <c r="V17" s="37">
        <f t="shared" si="0"/>
        <v>0</v>
      </c>
      <c r="W17" s="38">
        <f t="shared" si="1"/>
        <v>0</v>
      </c>
      <c r="X17" s="39">
        <f t="shared" si="2"/>
        <v>0</v>
      </c>
      <c r="Y17" s="39">
        <f t="shared" si="3"/>
        <v>0</v>
      </c>
      <c r="Z17" s="40">
        <f>(W17-V17)</f>
        <v>0</v>
      </c>
      <c r="AA17" s="40">
        <f t="shared" si="4"/>
        <v>0</v>
      </c>
      <c r="AB17" s="180"/>
      <c r="AC17" s="182"/>
    </row>
    <row r="18" spans="1:29" ht="15" customHeight="1" x14ac:dyDescent="0.15">
      <c r="A18" s="193">
        <v>10</v>
      </c>
      <c r="B18" s="194" t="s">
        <v>24</v>
      </c>
      <c r="C18" s="20"/>
      <c r="D18" s="25"/>
      <c r="E18" s="43"/>
      <c r="F18" s="56"/>
      <c r="G18" s="28"/>
      <c r="H18" s="23"/>
      <c r="I18" s="46"/>
      <c r="J18" s="29"/>
      <c r="K18" s="152"/>
      <c r="M18" s="196">
        <f>IF(A18=0,"",A18)</f>
        <v>10</v>
      </c>
      <c r="N18" s="197" t="str">
        <f>IF(B18=0,"",B18)</f>
        <v>月</v>
      </c>
      <c r="O18" s="169" t="str">
        <f>IF(AND(Z18=0,Z19=0),"時　　　分　～　　時　　　分",IF(AND(Z18&gt;0,Z19=0,D18=0,F18=0),C18&amp;"時"&amp;D18&amp;"0分 ～ "&amp;E18&amp;"時"&amp;F18&amp;"0分",IF(AND(Z18&gt;0,Z19=0,D18&gt;0,F18&gt;0),C18&amp;"時"&amp;D18&amp;"分 ～ "&amp;E18&amp;"時"&amp;F18&amp;"分",IF(AND(Z18&gt;0,Z19&gt;0,D18=0,F18=0,D19=0,F19=0),C18&amp;"時"&amp;D18&amp;"0分～"&amp;E18&amp;"時"&amp;F18&amp;"0分、"&amp;C19&amp;"時"&amp;D19&amp;"0分～"&amp;E19&amp;"時"&amp;F19&amp;"0分",IF(AND(Z18&gt;0,Z19&gt;0,D18&gt;0,F18&gt;0,D19&gt;0,F19&gt;0),C18&amp;"時"&amp;D18&amp;"分～"&amp;E18&amp;"時"&amp;F18&amp;"分、"&amp;C19&amp;"時"&amp;D19&amp;"分～"&amp;E19&amp;"時"&amp;F19&amp;"分",IF(AND(Z18&gt;0,Z19&gt;0,D18&gt;0,F18&gt;0,D19=0,F19=0),C18&amp;"時"&amp;D18&amp;"分～"&amp;E18&amp;"時"&amp;F18&amp;"分、"&amp;C19&amp;"時"&amp;D19&amp;"0分～"&amp;E19&amp;"時"&amp;F19&amp;"0分",IF(AND(Z18&gt;0,Z19&gt;0,D18=0,F18=0,D19&gt;0,F19&gt;0),C18&amp;"時"&amp;D18&amp;"0分～"&amp;E18&amp;"時"&amp;F18&amp;"0分、"&amp;C19&amp;"時"&amp;D19&amp;"分～"&amp;E19&amp;"時"&amp;F19&amp;"分")))))))</f>
        <v>時　　　分　～　　時　　　分</v>
      </c>
      <c r="P18" s="170"/>
      <c r="Q18" s="200" t="str">
        <f>IF(AB18=0,"",IF(AB18&gt;8,"入力ミス",AB18))</f>
        <v/>
      </c>
      <c r="R18" s="96"/>
      <c r="S18" s="203" t="str">
        <f>IF(K18=0,"",K18)</f>
        <v/>
      </c>
      <c r="V18" s="33">
        <f t="shared" si="0"/>
        <v>0</v>
      </c>
      <c r="W18" s="34">
        <f t="shared" si="1"/>
        <v>0</v>
      </c>
      <c r="X18" s="35">
        <f t="shared" si="2"/>
        <v>0</v>
      </c>
      <c r="Y18" s="35">
        <f t="shared" si="3"/>
        <v>0</v>
      </c>
      <c r="Z18" s="36">
        <f>(W18-V18)-AA18-AA19</f>
        <v>0</v>
      </c>
      <c r="AA18" s="36">
        <f t="shared" si="4"/>
        <v>0</v>
      </c>
      <c r="AB18" s="179">
        <f>SUM(Z18:Z19)</f>
        <v>0</v>
      </c>
      <c r="AC18" s="181">
        <f>SUM(AA18:AA19)</f>
        <v>0</v>
      </c>
    </row>
    <row r="19" spans="1:29" ht="15" customHeight="1" x14ac:dyDescent="0.15">
      <c r="A19" s="147"/>
      <c r="B19" s="195"/>
      <c r="C19" s="21"/>
      <c r="D19" s="26"/>
      <c r="E19" s="44"/>
      <c r="F19" s="26"/>
      <c r="G19" s="58"/>
      <c r="H19" s="47"/>
      <c r="I19" s="48"/>
      <c r="J19" s="49"/>
      <c r="K19" s="153"/>
      <c r="M19" s="155"/>
      <c r="N19" s="157"/>
      <c r="O19" s="10" t="str">
        <f>IF(AC18=0,"","休憩時間")</f>
        <v/>
      </c>
      <c r="P19" s="32" t="str">
        <f>IF(AND(AA18=0,AA19=0),"",IF(AND(AA18&gt;0,AA19=0,H18=0,J18=0),G18&amp;":"&amp;H18&amp;"0 ～ "&amp;I18&amp;":"&amp;J18&amp;"0",IF(AND(AA18&gt;0,AA19=0,H18&gt;0,J18&gt;0),G18&amp;":"&amp;H18&amp;" ～ "&amp;I18&amp;":"&amp;J18,IF(AND(AA18&gt;0,AA19&gt;0,H18=0,J18=0,H19=0,J19=0),G18&amp;":"&amp;H18&amp;"0～"&amp;I18&amp;":"&amp;J18&amp;"0、"&amp;G19&amp;":"&amp;H19&amp;"0～"&amp;I19&amp;":"&amp;J19&amp;"0",IF(AND(AA18&gt;0,AA19&gt;0,H18&gt;0,J18&gt;0,H19&gt;0,J19&gt;0),G18&amp;":"&amp;H18&amp;"～"&amp;I18&amp;":"&amp;J18&amp;"、"&amp;G19&amp;":"&amp;H19&amp;"～"&amp;I19&amp;":"&amp;J19,IF(AND(AA18&gt;0,AA19&gt;0,H18&gt;0,J18&gt;0,H19=0,J19=0),G18&amp;":"&amp;H18&amp;"～"&amp;I18&amp;":"&amp;J18&amp;"、"&amp;G19&amp;":"&amp;H19&amp;"0～"&amp;I19&amp;":"&amp;J19&amp;"0",IF(AND(AA18&gt;0,AA19&gt;0,H18=0,J18=0,H19&gt;0,J19&gt;0),G18&amp;":"&amp;H18&amp;"0～"&amp;I18&amp;":"&amp;J18&amp;"0、"&amp;G19&amp;":"&amp;H19&amp;"～"&amp;I19&amp;":"&amp;J19)))))))</f>
        <v/>
      </c>
      <c r="Q19" s="173"/>
      <c r="R19" s="95"/>
      <c r="S19" s="178"/>
      <c r="V19" s="37">
        <f t="shared" si="0"/>
        <v>0</v>
      </c>
      <c r="W19" s="38">
        <f t="shared" si="1"/>
        <v>0</v>
      </c>
      <c r="X19" s="39">
        <f t="shared" si="2"/>
        <v>0</v>
      </c>
      <c r="Y19" s="39">
        <f t="shared" si="3"/>
        <v>0</v>
      </c>
      <c r="Z19" s="40">
        <f>(W19-V19)</f>
        <v>0</v>
      </c>
      <c r="AA19" s="40">
        <f t="shared" si="4"/>
        <v>0</v>
      </c>
      <c r="AB19" s="180"/>
      <c r="AC19" s="182"/>
    </row>
    <row r="20" spans="1:29" ht="15" customHeight="1" x14ac:dyDescent="0.15">
      <c r="A20" s="193">
        <v>11</v>
      </c>
      <c r="B20" s="194" t="s">
        <v>32</v>
      </c>
      <c r="C20" s="20"/>
      <c r="D20" s="25"/>
      <c r="E20" s="43"/>
      <c r="F20" s="56"/>
      <c r="G20" s="28"/>
      <c r="H20" s="23"/>
      <c r="I20" s="46"/>
      <c r="J20" s="29"/>
      <c r="K20" s="152"/>
      <c r="M20" s="198">
        <f>IF(A20=0,"",A20)</f>
        <v>11</v>
      </c>
      <c r="N20" s="199" t="str">
        <f>IF(B20=0,"",B20)</f>
        <v>火</v>
      </c>
      <c r="O20" s="169" t="str">
        <f>IF(AND(Z20=0,Z21=0),"時　　　分　～　　時　　　分",IF(AND(Z20&gt;0,Z21=0,D20=0,F20=0),C20&amp;"時"&amp;D20&amp;"0分 ～ "&amp;E20&amp;"時"&amp;F20&amp;"0分",IF(AND(Z20&gt;0,Z21=0,D20&gt;0,F20&gt;0),C20&amp;"時"&amp;D20&amp;"分 ～ "&amp;E20&amp;"時"&amp;F20&amp;"分",IF(AND(Z20&gt;0,Z21&gt;0,D20=0,F20=0,D21=0,F21=0),C20&amp;"時"&amp;D20&amp;"0分～"&amp;E20&amp;"時"&amp;F20&amp;"0分、"&amp;C21&amp;"時"&amp;D21&amp;"0分～"&amp;E21&amp;"時"&amp;F21&amp;"0分",IF(AND(Z20&gt;0,Z21&gt;0,D20&gt;0,F20&gt;0,D21&gt;0,F21&gt;0),C20&amp;"時"&amp;D20&amp;"分～"&amp;E20&amp;"時"&amp;F20&amp;"分、"&amp;C21&amp;"時"&amp;D21&amp;"分～"&amp;E21&amp;"時"&amp;F21&amp;"分",IF(AND(Z20&gt;0,Z21&gt;0,D20&gt;0,F20&gt;0,D21=0,F21=0),C20&amp;"時"&amp;D20&amp;"分～"&amp;E20&amp;"時"&amp;F20&amp;"分、"&amp;C21&amp;"時"&amp;D21&amp;"0分～"&amp;E21&amp;"時"&amp;F21&amp;"0分",IF(AND(Z20&gt;0,Z21&gt;0,D20=0,F20=0,D21&gt;0,F21&gt;0),C20&amp;"時"&amp;D20&amp;"0分～"&amp;E20&amp;"時"&amp;F20&amp;"0分、"&amp;C21&amp;"時"&amp;D21&amp;"分～"&amp;E21&amp;"時"&amp;F21&amp;"分")))))))</f>
        <v>時　　　分　～　　時　　　分</v>
      </c>
      <c r="P20" s="170"/>
      <c r="Q20" s="200" t="str">
        <f>IF(AB20=0,"",IF(AB20&gt;8,"入力ミス",AB20))</f>
        <v/>
      </c>
      <c r="R20" s="96"/>
      <c r="S20" s="203" t="str">
        <f>IF(K20=0,"",K20)</f>
        <v/>
      </c>
      <c r="V20" s="33">
        <f t="shared" si="0"/>
        <v>0</v>
      </c>
      <c r="W20" s="34">
        <f t="shared" si="1"/>
        <v>0</v>
      </c>
      <c r="X20" s="35">
        <f t="shared" si="2"/>
        <v>0</v>
      </c>
      <c r="Y20" s="35">
        <f t="shared" si="3"/>
        <v>0</v>
      </c>
      <c r="Z20" s="36">
        <f>(W20-V20)-AA20-AA21</f>
        <v>0</v>
      </c>
      <c r="AA20" s="36">
        <f t="shared" si="4"/>
        <v>0</v>
      </c>
      <c r="AB20" s="179">
        <f>SUM(Z20:Z21)</f>
        <v>0</v>
      </c>
      <c r="AC20" s="181">
        <f>SUM(AA20:AA21)</f>
        <v>0</v>
      </c>
    </row>
    <row r="21" spans="1:29" ht="15" customHeight="1" x14ac:dyDescent="0.15">
      <c r="A21" s="150"/>
      <c r="B21" s="195"/>
      <c r="C21" s="21"/>
      <c r="D21" s="26"/>
      <c r="E21" s="44"/>
      <c r="F21" s="26"/>
      <c r="G21" s="58"/>
      <c r="H21" s="47"/>
      <c r="I21" s="48"/>
      <c r="J21" s="49"/>
      <c r="K21" s="153"/>
      <c r="M21" s="198"/>
      <c r="N21" s="199"/>
      <c r="O21" s="10" t="str">
        <f>IF(AC20=0,"","休憩時間")</f>
        <v/>
      </c>
      <c r="P21" s="32" t="str">
        <f>IF(AND(AA20=0,AA21=0),"",IF(AND(AA20&gt;0,AA21=0,H20=0,J20=0),G20&amp;":"&amp;H20&amp;"0 ～ "&amp;I20&amp;":"&amp;J20&amp;"0",IF(AND(AA20&gt;0,AA21=0,H20&gt;0,J20&gt;0),G20&amp;":"&amp;H20&amp;" ～ "&amp;I20&amp;":"&amp;J20,IF(AND(AA20&gt;0,AA21&gt;0,H20=0,J20=0,H21=0,J21=0),G20&amp;":"&amp;H20&amp;"0～"&amp;I20&amp;":"&amp;J20&amp;"0、"&amp;G21&amp;":"&amp;H21&amp;"0～"&amp;I21&amp;":"&amp;J21&amp;"0",IF(AND(AA20&gt;0,AA21&gt;0,H20&gt;0,J20&gt;0,H21&gt;0,J21&gt;0),G20&amp;":"&amp;H20&amp;"～"&amp;I20&amp;":"&amp;J20&amp;"、"&amp;G21&amp;":"&amp;H21&amp;"～"&amp;I21&amp;":"&amp;J21,IF(AND(AA20&gt;0,AA21&gt;0,H20&gt;0,J20&gt;0,H21=0,J21=0),G20&amp;":"&amp;H20&amp;"～"&amp;I20&amp;":"&amp;J20&amp;"、"&amp;G21&amp;":"&amp;H21&amp;"0～"&amp;I21&amp;":"&amp;J21&amp;"0",IF(AND(AA20&gt;0,AA21&gt;0,H20=0,J20=0,H21&gt;0,J21&gt;0),G20&amp;":"&amp;H20&amp;"0～"&amp;I20&amp;":"&amp;J20&amp;"0、"&amp;G21&amp;":"&amp;H21&amp;"～"&amp;I21&amp;":"&amp;J21)))))))</f>
        <v/>
      </c>
      <c r="Q21" s="173"/>
      <c r="R21" s="95"/>
      <c r="S21" s="178"/>
      <c r="V21" s="37">
        <f t="shared" si="0"/>
        <v>0</v>
      </c>
      <c r="W21" s="38">
        <f t="shared" si="1"/>
        <v>0</v>
      </c>
      <c r="X21" s="39">
        <f t="shared" si="2"/>
        <v>0</v>
      </c>
      <c r="Y21" s="39">
        <f t="shared" si="3"/>
        <v>0</v>
      </c>
      <c r="Z21" s="40">
        <f>(W21-V21)</f>
        <v>0</v>
      </c>
      <c r="AA21" s="40">
        <f t="shared" si="4"/>
        <v>0</v>
      </c>
      <c r="AB21" s="180"/>
      <c r="AC21" s="182"/>
    </row>
    <row r="22" spans="1:29" ht="15" customHeight="1" x14ac:dyDescent="0.15">
      <c r="A22" s="193">
        <v>12</v>
      </c>
      <c r="B22" s="194" t="s">
        <v>33</v>
      </c>
      <c r="C22" s="20"/>
      <c r="D22" s="25"/>
      <c r="E22" s="43"/>
      <c r="F22" s="56"/>
      <c r="G22" s="28"/>
      <c r="H22" s="23"/>
      <c r="I22" s="46"/>
      <c r="J22" s="29"/>
      <c r="K22" s="152"/>
      <c r="M22" s="196">
        <f>IF(A22=0,"",A22)</f>
        <v>12</v>
      </c>
      <c r="N22" s="197" t="str">
        <f>IF(B22=0,"",B22)</f>
        <v>水</v>
      </c>
      <c r="O22" s="169" t="str">
        <f>IF(AND(Z22=0,Z23=0),"時　　　分　～　　時　　　分",IF(AND(Z22&gt;0,Z23=0,D22=0,F22=0),C22&amp;"時"&amp;D22&amp;"0分 ～ "&amp;E22&amp;"時"&amp;F22&amp;"0分",IF(AND(Z22&gt;0,Z23=0,D22&gt;0,F22&gt;0),C22&amp;"時"&amp;D22&amp;"分 ～ "&amp;E22&amp;"時"&amp;F22&amp;"分",IF(AND(Z22&gt;0,Z23&gt;0,D22=0,F22=0,D23=0,F23=0),C22&amp;"時"&amp;D22&amp;"0分～"&amp;E22&amp;"時"&amp;F22&amp;"0分、"&amp;C23&amp;"時"&amp;D23&amp;"0分～"&amp;E23&amp;"時"&amp;F23&amp;"0分",IF(AND(Z22&gt;0,Z23&gt;0,D22&gt;0,F22&gt;0,D23&gt;0,F23&gt;0),C22&amp;"時"&amp;D22&amp;"分～"&amp;E22&amp;"時"&amp;F22&amp;"分、"&amp;C23&amp;"時"&amp;D23&amp;"分～"&amp;E23&amp;"時"&amp;F23&amp;"分",IF(AND(Z22&gt;0,Z23&gt;0,D22&gt;0,F22&gt;0,D23=0,F23=0),C22&amp;"時"&amp;D22&amp;"分～"&amp;E22&amp;"時"&amp;F22&amp;"分、"&amp;C23&amp;"時"&amp;D23&amp;"0分～"&amp;E23&amp;"時"&amp;F23&amp;"0分",IF(AND(Z22&gt;0,Z23&gt;0,D22=0,F22=0,D23&gt;0,F23&gt;0),C22&amp;"時"&amp;D22&amp;"0分～"&amp;E22&amp;"時"&amp;F22&amp;"0分、"&amp;C23&amp;"時"&amp;D23&amp;"分～"&amp;E23&amp;"時"&amp;F23&amp;"分")))))))</f>
        <v>時　　　分　～　　時　　　分</v>
      </c>
      <c r="P22" s="170"/>
      <c r="Q22" s="200" t="str">
        <f>IF(AB22=0,"",IF(AB22&gt;8,"入力ミス",AB22))</f>
        <v/>
      </c>
      <c r="R22" s="96"/>
      <c r="S22" s="203" t="str">
        <f>IF(K22=0,"",K22)</f>
        <v/>
      </c>
      <c r="V22" s="33">
        <f t="shared" si="0"/>
        <v>0</v>
      </c>
      <c r="W22" s="34">
        <f t="shared" si="1"/>
        <v>0</v>
      </c>
      <c r="X22" s="35">
        <f t="shared" si="2"/>
        <v>0</v>
      </c>
      <c r="Y22" s="35">
        <f t="shared" si="3"/>
        <v>0</v>
      </c>
      <c r="Z22" s="36">
        <f>(W22-V22)-AA22-AA23</f>
        <v>0</v>
      </c>
      <c r="AA22" s="36">
        <f t="shared" si="4"/>
        <v>0</v>
      </c>
      <c r="AB22" s="179">
        <f>SUM(Z22:Z23)</f>
        <v>0</v>
      </c>
      <c r="AC22" s="181">
        <f>SUM(AA22:AA23)</f>
        <v>0</v>
      </c>
    </row>
    <row r="23" spans="1:29" ht="15" customHeight="1" x14ac:dyDescent="0.15">
      <c r="A23" s="150"/>
      <c r="B23" s="195"/>
      <c r="C23" s="21"/>
      <c r="D23" s="26"/>
      <c r="E23" s="44"/>
      <c r="F23" s="26"/>
      <c r="G23" s="58"/>
      <c r="H23" s="47"/>
      <c r="I23" s="48"/>
      <c r="J23" s="49"/>
      <c r="K23" s="153"/>
      <c r="M23" s="155"/>
      <c r="N23" s="157"/>
      <c r="O23" s="10" t="str">
        <f>IF(AC22=0,"","休憩時間")</f>
        <v/>
      </c>
      <c r="P23" s="9" t="str">
        <f>IF(AND(AA22=0,AA23=0),"",IF(AND(AA22&gt;0,AA23=0,H22=0,J22=0),G22&amp;":"&amp;H22&amp;"0 ～ "&amp;I22&amp;":"&amp;J22&amp;"0",IF(AND(AA22&gt;0,AA23=0,H22&gt;0,J22&gt;0),G22&amp;":"&amp;H22&amp;" ～ "&amp;I22&amp;":"&amp;J22,IF(AND(AA22&gt;0,AA23&gt;0,H22=0,J22=0,H23=0,J23=0),G22&amp;":"&amp;H22&amp;"0～"&amp;I22&amp;":"&amp;J22&amp;"0、"&amp;G23&amp;":"&amp;H23&amp;"0～"&amp;I23&amp;":"&amp;J23&amp;"0",IF(AND(AA22&gt;0,AA23&gt;0,H22&gt;0,J22&gt;0,H23&gt;0,J23&gt;0),G22&amp;":"&amp;H22&amp;"～"&amp;I22&amp;":"&amp;J22&amp;"、"&amp;G23&amp;":"&amp;H23&amp;"～"&amp;I23&amp;":"&amp;J23,IF(AND(AA22&gt;0,AA23&gt;0,H22&gt;0,J22&gt;0,H23=0,J23=0),G22&amp;":"&amp;H22&amp;"～"&amp;I22&amp;":"&amp;J22&amp;"、"&amp;G23&amp;":"&amp;H23&amp;"0～"&amp;I23&amp;":"&amp;J23&amp;"0",IF(AND(AA22&gt;0,AA23&gt;0,H22=0,J22=0,H23&gt;0,J23&gt;0),G22&amp;":"&amp;H22&amp;"0～"&amp;I22&amp;":"&amp;J22&amp;"0、"&amp;G23&amp;":"&amp;H23&amp;"～"&amp;I23&amp;":"&amp;J23)))))))</f>
        <v/>
      </c>
      <c r="Q23" s="173"/>
      <c r="R23" s="95"/>
      <c r="S23" s="178"/>
      <c r="V23" s="37">
        <f t="shared" si="0"/>
        <v>0</v>
      </c>
      <c r="W23" s="38">
        <f t="shared" si="1"/>
        <v>0</v>
      </c>
      <c r="X23" s="39">
        <f t="shared" si="2"/>
        <v>0</v>
      </c>
      <c r="Y23" s="39">
        <f t="shared" si="3"/>
        <v>0</v>
      </c>
      <c r="Z23" s="40">
        <f>(W23-V23)</f>
        <v>0</v>
      </c>
      <c r="AA23" s="40">
        <f t="shared" si="4"/>
        <v>0</v>
      </c>
      <c r="AB23" s="180"/>
      <c r="AC23" s="182"/>
    </row>
    <row r="24" spans="1:29" ht="15" customHeight="1" x14ac:dyDescent="0.15">
      <c r="A24" s="193">
        <v>13</v>
      </c>
      <c r="B24" s="194" t="s">
        <v>31</v>
      </c>
      <c r="C24" s="20"/>
      <c r="D24" s="25"/>
      <c r="E24" s="43"/>
      <c r="F24" s="56"/>
      <c r="G24" s="28"/>
      <c r="H24" s="23"/>
      <c r="I24" s="46"/>
      <c r="J24" s="29"/>
      <c r="K24" s="152"/>
      <c r="M24" s="198">
        <f>IF(A24=0,"",A24)</f>
        <v>13</v>
      </c>
      <c r="N24" s="199" t="str">
        <f>IF(B24=0,"",B24)</f>
        <v>木</v>
      </c>
      <c r="O24" s="169" t="str">
        <f>IF(AND(Z24=0,Z25=0),"時　　　分　～　　時　　　分",IF(AND(Z24&gt;0,Z25=0,D24=0,F24=0),C24&amp;"時"&amp;D24&amp;"0分 ～ "&amp;E24&amp;"時"&amp;F24&amp;"0分",IF(AND(Z24&gt;0,Z25=0,D24&gt;0,F24&gt;0),C24&amp;"時"&amp;D24&amp;"分 ～ "&amp;E24&amp;"時"&amp;F24&amp;"分",IF(AND(Z24&gt;0,Z25&gt;0,D24=0,F24=0,D25=0,F25=0),C24&amp;"時"&amp;D24&amp;"0分～"&amp;E24&amp;"時"&amp;F24&amp;"0分、"&amp;C25&amp;"時"&amp;D25&amp;"0分～"&amp;E25&amp;"時"&amp;F25&amp;"0分",IF(AND(Z24&gt;0,Z25&gt;0,D24&gt;0,F24&gt;0,D25&gt;0,F25&gt;0),C24&amp;"時"&amp;D24&amp;"分～"&amp;E24&amp;"時"&amp;F24&amp;"分、"&amp;C25&amp;"時"&amp;D25&amp;"分～"&amp;E25&amp;"時"&amp;F25&amp;"分",IF(AND(Z24&gt;0,Z25&gt;0,D24&gt;0,F24&gt;0,D25=0,F25=0),C24&amp;"時"&amp;D24&amp;"分～"&amp;E24&amp;"時"&amp;F24&amp;"分、"&amp;C25&amp;"時"&amp;D25&amp;"0分～"&amp;E25&amp;"時"&amp;F25&amp;"0分",IF(AND(Z24&gt;0,Z25&gt;0,D24=0,F24=0,D25&gt;0,F25&gt;0),C24&amp;"時"&amp;D24&amp;"0分～"&amp;E24&amp;"時"&amp;F24&amp;"0分、"&amp;C25&amp;"時"&amp;D25&amp;"分～"&amp;E25&amp;"時"&amp;F25&amp;"分")))))))</f>
        <v>時　　　分　～　　時　　　分</v>
      </c>
      <c r="P24" s="170"/>
      <c r="Q24" s="200" t="str">
        <f>IF(AB24=0,"",IF(AB24&gt;8,"入力ミス",AB24))</f>
        <v/>
      </c>
      <c r="R24" s="96"/>
      <c r="S24" s="203" t="str">
        <f>IF(K24=0,"",K24)</f>
        <v/>
      </c>
      <c r="V24" s="33">
        <f t="shared" si="0"/>
        <v>0</v>
      </c>
      <c r="W24" s="34">
        <f t="shared" si="1"/>
        <v>0</v>
      </c>
      <c r="X24" s="35">
        <f t="shared" si="2"/>
        <v>0</v>
      </c>
      <c r="Y24" s="35">
        <f t="shared" si="3"/>
        <v>0</v>
      </c>
      <c r="Z24" s="36">
        <f>(W24-V24)-AA24-AA25</f>
        <v>0</v>
      </c>
      <c r="AA24" s="36">
        <f t="shared" si="4"/>
        <v>0</v>
      </c>
      <c r="AB24" s="179">
        <f>SUM(Z24:Z25)</f>
        <v>0</v>
      </c>
      <c r="AC24" s="181">
        <f>SUM(AA24:AA25)</f>
        <v>0</v>
      </c>
    </row>
    <row r="25" spans="1:29" ht="15" customHeight="1" x14ac:dyDescent="0.15">
      <c r="A25" s="150"/>
      <c r="B25" s="195"/>
      <c r="C25" s="21"/>
      <c r="D25" s="26"/>
      <c r="E25" s="44"/>
      <c r="F25" s="26"/>
      <c r="G25" s="58"/>
      <c r="H25" s="47"/>
      <c r="I25" s="48"/>
      <c r="J25" s="49"/>
      <c r="K25" s="153"/>
      <c r="M25" s="198"/>
      <c r="N25" s="199"/>
      <c r="O25" s="10" t="str">
        <f>IF(AC24=0,"","休憩時間")</f>
        <v/>
      </c>
      <c r="P25" s="32" t="str">
        <f>IF(AND(AA24=0,AA25=0),"",IF(AND(AA24&gt;0,AA25=0,H24=0,J24=0),G24&amp;":"&amp;H24&amp;"0 ～ "&amp;I24&amp;":"&amp;J24&amp;"0",IF(AND(AA24&gt;0,AA25=0,H24&gt;0,J24&gt;0),G24&amp;":"&amp;H24&amp;" ～ "&amp;I24&amp;":"&amp;J24,IF(AND(AA24&gt;0,AA25&gt;0,H24=0,J24=0,H25=0,J25=0),G24&amp;":"&amp;H24&amp;"0～"&amp;I24&amp;":"&amp;J24&amp;"0、"&amp;G25&amp;":"&amp;H25&amp;"0～"&amp;I25&amp;":"&amp;J25&amp;"0",IF(AND(AA24&gt;0,AA25&gt;0,H24&gt;0,J24&gt;0,H25&gt;0,J25&gt;0),G24&amp;":"&amp;H24&amp;"～"&amp;I24&amp;":"&amp;J24&amp;"、"&amp;G25&amp;":"&amp;H25&amp;"～"&amp;I25&amp;":"&amp;J25,IF(AND(AA24&gt;0,AA25&gt;0,H24&gt;0,J24&gt;0,H25=0,J25=0),G24&amp;":"&amp;H24&amp;"～"&amp;I24&amp;":"&amp;J24&amp;"、"&amp;G25&amp;":"&amp;H25&amp;"0～"&amp;I25&amp;":"&amp;J25&amp;"0",IF(AND(AA24&gt;0,AA25&gt;0,H24=0,J24=0,H25&gt;0,J25&gt;0),G24&amp;":"&amp;H24&amp;"0～"&amp;I24&amp;":"&amp;J24&amp;"0、"&amp;G25&amp;":"&amp;H25&amp;"～"&amp;I25&amp;":"&amp;J25)))))))</f>
        <v/>
      </c>
      <c r="Q25" s="173"/>
      <c r="R25" s="95"/>
      <c r="S25" s="178"/>
      <c r="V25" s="37">
        <f t="shared" si="0"/>
        <v>0</v>
      </c>
      <c r="W25" s="38">
        <f t="shared" si="1"/>
        <v>0</v>
      </c>
      <c r="X25" s="39">
        <f t="shared" si="2"/>
        <v>0</v>
      </c>
      <c r="Y25" s="39">
        <f t="shared" si="3"/>
        <v>0</v>
      </c>
      <c r="Z25" s="40">
        <f>(W25-V25)</f>
        <v>0</v>
      </c>
      <c r="AA25" s="40">
        <f t="shared" si="4"/>
        <v>0</v>
      </c>
      <c r="AB25" s="180"/>
      <c r="AC25" s="182"/>
    </row>
    <row r="26" spans="1:29" ht="15" customHeight="1" x14ac:dyDescent="0.15">
      <c r="A26" s="193">
        <v>14</v>
      </c>
      <c r="B26" s="194" t="s">
        <v>29</v>
      </c>
      <c r="C26" s="20"/>
      <c r="D26" s="25"/>
      <c r="E26" s="43"/>
      <c r="F26" s="56"/>
      <c r="G26" s="28"/>
      <c r="H26" s="23"/>
      <c r="I26" s="46"/>
      <c r="J26" s="29"/>
      <c r="K26" s="152"/>
      <c r="M26" s="196">
        <f>IF(A26=0,"",A26)</f>
        <v>14</v>
      </c>
      <c r="N26" s="197" t="str">
        <f>IF(B26=0,"",B26)</f>
        <v>金</v>
      </c>
      <c r="O26" s="169" t="str">
        <f>IF(AND(Z26=0,Z27=0),"時　　　分　～　　時　　　分",IF(AND(Z26&gt;0,Z27=0,D26=0,F26=0),C26&amp;"時"&amp;D26&amp;"0分 ～ "&amp;E26&amp;"時"&amp;F26&amp;"0分",IF(AND(Z26&gt;0,Z27=0,D26&gt;0,F26&gt;0),C26&amp;"時"&amp;D26&amp;"分 ～ "&amp;E26&amp;"時"&amp;F26&amp;"分",IF(AND(Z26&gt;0,Z27&gt;0,D26=0,F26=0,D27=0,F27=0),C26&amp;"時"&amp;D26&amp;"0分～"&amp;E26&amp;"時"&amp;F26&amp;"0分、"&amp;C27&amp;"時"&amp;D27&amp;"0分～"&amp;E27&amp;"時"&amp;F27&amp;"0分",IF(AND(Z26&gt;0,Z27&gt;0,D26&gt;0,F26&gt;0,D27&gt;0,F27&gt;0),C26&amp;"時"&amp;D26&amp;"分～"&amp;E26&amp;"時"&amp;F26&amp;"分、"&amp;C27&amp;"時"&amp;D27&amp;"分～"&amp;E27&amp;"時"&amp;F27&amp;"分",IF(AND(Z26&gt;0,Z27&gt;0,D26&gt;0,F26&gt;0,D27=0,F27=0),C26&amp;"時"&amp;D26&amp;"分～"&amp;E26&amp;"時"&amp;F26&amp;"分、"&amp;C27&amp;"時"&amp;D27&amp;"0分～"&amp;E27&amp;"時"&amp;F27&amp;"0分",IF(AND(Z26&gt;0,Z27&gt;0,D26=0,F26=0,D27&gt;0,F27&gt;0),C26&amp;"時"&amp;D26&amp;"0分～"&amp;E26&amp;"時"&amp;F26&amp;"0分、"&amp;C27&amp;"時"&amp;D27&amp;"分～"&amp;E27&amp;"時"&amp;F27&amp;"分")))))))</f>
        <v>時　　　分　～　　時　　　分</v>
      </c>
      <c r="P26" s="170"/>
      <c r="Q26" s="200" t="str">
        <f>IF(AB26=0,"",IF(AB26&gt;8,"入力ミス",AB26))</f>
        <v/>
      </c>
      <c r="R26" s="96"/>
      <c r="S26" s="203" t="str">
        <f>IF(K26=0,"",K26)</f>
        <v/>
      </c>
      <c r="V26" s="33">
        <f t="shared" si="0"/>
        <v>0</v>
      </c>
      <c r="W26" s="34">
        <f t="shared" si="1"/>
        <v>0</v>
      </c>
      <c r="X26" s="35">
        <f t="shared" si="2"/>
        <v>0</v>
      </c>
      <c r="Y26" s="35">
        <f t="shared" si="3"/>
        <v>0</v>
      </c>
      <c r="Z26" s="36">
        <f>(W26-V26)-AA26-AA27</f>
        <v>0</v>
      </c>
      <c r="AA26" s="36">
        <f t="shared" si="4"/>
        <v>0</v>
      </c>
      <c r="AB26" s="179">
        <f>SUM(Z26:Z27)</f>
        <v>0</v>
      </c>
      <c r="AC26" s="181">
        <f>SUM(AA26:AA27)</f>
        <v>0</v>
      </c>
    </row>
    <row r="27" spans="1:29" ht="15" customHeight="1" x14ac:dyDescent="0.15">
      <c r="A27" s="150"/>
      <c r="B27" s="195"/>
      <c r="C27" s="21"/>
      <c r="D27" s="26"/>
      <c r="E27" s="44"/>
      <c r="F27" s="26"/>
      <c r="G27" s="58"/>
      <c r="H27" s="47"/>
      <c r="I27" s="48"/>
      <c r="J27" s="49"/>
      <c r="K27" s="153"/>
      <c r="M27" s="155"/>
      <c r="N27" s="157"/>
      <c r="O27" s="10" t="str">
        <f>IF(AC26=0,"","休憩時間")</f>
        <v/>
      </c>
      <c r="P27" s="32" t="str">
        <f>IF(AND(AA26=0,AA27=0),"",IF(AND(AA26&gt;0,AA27=0,H26=0,J26=0),G26&amp;":"&amp;H26&amp;"0 ～ "&amp;I26&amp;":"&amp;J26&amp;"0",IF(AND(AA26&gt;0,AA27=0,H26&gt;0,J26&gt;0),G26&amp;":"&amp;H26&amp;" ～ "&amp;I26&amp;":"&amp;J26,IF(AND(AA26&gt;0,AA27&gt;0,H26=0,J26=0,H27=0,J27=0),G26&amp;":"&amp;H26&amp;"0～"&amp;I26&amp;":"&amp;J26&amp;"0、"&amp;G27&amp;":"&amp;H27&amp;"0～"&amp;I27&amp;":"&amp;J27&amp;"0",IF(AND(AA26&gt;0,AA27&gt;0,H26&gt;0,J26&gt;0,H27&gt;0,J27&gt;0),G26&amp;":"&amp;H26&amp;"～"&amp;I26&amp;":"&amp;J26&amp;"、"&amp;G27&amp;":"&amp;H27&amp;"～"&amp;I27&amp;":"&amp;J27,IF(AND(AA26&gt;0,AA27&gt;0,H26&gt;0,J26&gt;0,H27=0,J27=0),G26&amp;":"&amp;H26&amp;"～"&amp;I26&amp;":"&amp;J26&amp;"、"&amp;G27&amp;":"&amp;H27&amp;"0～"&amp;I27&amp;":"&amp;J27&amp;"0",IF(AND(AA26&gt;0,AA27&gt;0,H26=0,J26=0,H27&gt;0,J27&gt;0),G26&amp;":"&amp;H26&amp;"0～"&amp;I26&amp;":"&amp;J26&amp;"0、"&amp;G27&amp;":"&amp;H27&amp;"～"&amp;I27&amp;":"&amp;J27)))))))</f>
        <v/>
      </c>
      <c r="Q27" s="173"/>
      <c r="R27" s="95"/>
      <c r="S27" s="178"/>
      <c r="V27" s="37">
        <f t="shared" si="0"/>
        <v>0</v>
      </c>
      <c r="W27" s="38">
        <f t="shared" si="1"/>
        <v>0</v>
      </c>
      <c r="X27" s="39">
        <f t="shared" si="2"/>
        <v>0</v>
      </c>
      <c r="Y27" s="39">
        <f t="shared" si="3"/>
        <v>0</v>
      </c>
      <c r="Z27" s="40">
        <f>(W27-V27)</f>
        <v>0</v>
      </c>
      <c r="AA27" s="40">
        <f t="shared" si="4"/>
        <v>0</v>
      </c>
      <c r="AB27" s="180"/>
      <c r="AC27" s="182"/>
    </row>
    <row r="28" spans="1:29" ht="15" customHeight="1" x14ac:dyDescent="0.15">
      <c r="A28" s="193">
        <v>17</v>
      </c>
      <c r="B28" s="194" t="s">
        <v>24</v>
      </c>
      <c r="C28" s="20"/>
      <c r="D28" s="25"/>
      <c r="E28" s="43"/>
      <c r="F28" s="56"/>
      <c r="G28" s="28"/>
      <c r="H28" s="23"/>
      <c r="I28" s="46"/>
      <c r="J28" s="29"/>
      <c r="K28" s="152"/>
      <c r="M28" s="196">
        <f>IF(A28=0,"",A28)</f>
        <v>17</v>
      </c>
      <c r="N28" s="197" t="str">
        <f>IF(B28=0,"",B28)</f>
        <v>月</v>
      </c>
      <c r="O28" s="169" t="str">
        <f>IF(AND(Z28=0,Z29=0),"時　　　分　～　　時　　　分",IF(AND(Z28&gt;0,Z29=0,D28=0,F28=0),C28&amp;"時"&amp;D28&amp;"0分 ～ "&amp;E28&amp;"時"&amp;F28&amp;"0分",IF(AND(Z28&gt;0,Z29=0,D28&gt;0,F28&gt;0),C28&amp;"時"&amp;D28&amp;"分 ～ "&amp;E28&amp;"時"&amp;F28&amp;"分",IF(AND(Z28&gt;0,Z29&gt;0,D28=0,F28=0,D29=0,F29=0),C28&amp;"時"&amp;D28&amp;"0分～"&amp;E28&amp;"時"&amp;F28&amp;"0分、"&amp;C29&amp;"時"&amp;D29&amp;"0分～"&amp;E29&amp;"時"&amp;F29&amp;"0分",IF(AND(Z28&gt;0,Z29&gt;0,D28&gt;0,F28&gt;0,D29&gt;0,F29&gt;0),C28&amp;"時"&amp;D28&amp;"分～"&amp;E28&amp;"時"&amp;F28&amp;"分、"&amp;C29&amp;"時"&amp;D29&amp;"分～"&amp;E29&amp;"時"&amp;F29&amp;"分",IF(AND(Z28&gt;0,Z29&gt;0,D28&gt;0,F28&gt;0,D29=0,F29=0),C28&amp;"時"&amp;D28&amp;"分～"&amp;E28&amp;"時"&amp;F28&amp;"分、"&amp;C29&amp;"時"&amp;D29&amp;"0分～"&amp;E29&amp;"時"&amp;F29&amp;"0分",IF(AND(Z28&gt;0,Z29&gt;0,D28=0,F28=0,D29&gt;0,F29&gt;0),C28&amp;"時"&amp;D28&amp;"0分～"&amp;E28&amp;"時"&amp;F28&amp;"0分、"&amp;C29&amp;"時"&amp;D29&amp;"分～"&amp;E29&amp;"時"&amp;F29&amp;"分")))))))</f>
        <v>時　　　分　～　　時　　　分</v>
      </c>
      <c r="P28" s="170"/>
      <c r="Q28" s="200" t="str">
        <f>IF(AB28=0,"",IF(AB28&gt;8,"入力ミス",AB28))</f>
        <v/>
      </c>
      <c r="R28" s="96"/>
      <c r="S28" s="203" t="str">
        <f>IF(K28=0,"",K28)</f>
        <v/>
      </c>
      <c r="V28" s="33">
        <f t="shared" si="0"/>
        <v>0</v>
      </c>
      <c r="W28" s="34">
        <f t="shared" si="1"/>
        <v>0</v>
      </c>
      <c r="X28" s="35">
        <f t="shared" si="2"/>
        <v>0</v>
      </c>
      <c r="Y28" s="35">
        <f t="shared" si="3"/>
        <v>0</v>
      </c>
      <c r="Z28" s="36">
        <f>(W28-V28)-AA28-AA29</f>
        <v>0</v>
      </c>
      <c r="AA28" s="36">
        <f t="shared" si="4"/>
        <v>0</v>
      </c>
      <c r="AB28" s="179">
        <f>SUM(Z28:Z29)</f>
        <v>0</v>
      </c>
      <c r="AC28" s="181">
        <f>SUM(AA28:AA29)</f>
        <v>0</v>
      </c>
    </row>
    <row r="29" spans="1:29" ht="15" customHeight="1" x14ac:dyDescent="0.15">
      <c r="A29" s="150"/>
      <c r="B29" s="195"/>
      <c r="C29" s="21"/>
      <c r="D29" s="26"/>
      <c r="E29" s="44"/>
      <c r="F29" s="26"/>
      <c r="G29" s="58"/>
      <c r="H29" s="47"/>
      <c r="I29" s="48"/>
      <c r="J29" s="49"/>
      <c r="K29" s="153"/>
      <c r="M29" s="155"/>
      <c r="N29" s="157"/>
      <c r="O29" s="10" t="str">
        <f>IF(AC28=0,"","休憩時間")</f>
        <v/>
      </c>
      <c r="P29" s="32" t="str">
        <f>IF(AND(AA28=0,AA29=0),"",IF(AND(AA28&gt;0,AA29=0,H28=0,J28=0),G28&amp;":"&amp;H28&amp;"0 ～ "&amp;I28&amp;":"&amp;J28&amp;"0",IF(AND(AA28&gt;0,AA29=0,H28&gt;0,J28&gt;0),G28&amp;":"&amp;H28&amp;" ～ "&amp;I28&amp;":"&amp;J28,IF(AND(AA28&gt;0,AA29&gt;0,H28=0,J28=0,H29=0,J29=0),G28&amp;":"&amp;H28&amp;"0～"&amp;I28&amp;":"&amp;J28&amp;"0、"&amp;G29&amp;":"&amp;H29&amp;"0～"&amp;I29&amp;":"&amp;J29&amp;"0",IF(AND(AA28&gt;0,AA29&gt;0,H28&gt;0,J28&gt;0,H29&gt;0,J29&gt;0),G28&amp;":"&amp;H28&amp;"～"&amp;I28&amp;":"&amp;J28&amp;"、"&amp;G29&amp;":"&amp;H29&amp;"～"&amp;I29&amp;":"&amp;J29,IF(AND(AA28&gt;0,AA29&gt;0,H28&gt;0,J28&gt;0,H29=0,J29=0),G28&amp;":"&amp;H28&amp;"～"&amp;I28&amp;":"&amp;J28&amp;"、"&amp;G29&amp;":"&amp;H29&amp;"0～"&amp;I29&amp;":"&amp;J29&amp;"0",IF(AND(AA28&gt;0,AA29&gt;0,H28=0,J28=0,H29&gt;0,J29&gt;0),G28&amp;":"&amp;H28&amp;"0～"&amp;I28&amp;":"&amp;J28&amp;"0、"&amp;G29&amp;":"&amp;H29&amp;"～"&amp;I29&amp;":"&amp;J29)))))))</f>
        <v/>
      </c>
      <c r="Q29" s="173"/>
      <c r="R29" s="95"/>
      <c r="S29" s="178"/>
      <c r="V29" s="37">
        <f t="shared" si="0"/>
        <v>0</v>
      </c>
      <c r="W29" s="38">
        <f t="shared" si="1"/>
        <v>0</v>
      </c>
      <c r="X29" s="39">
        <f t="shared" si="2"/>
        <v>0</v>
      </c>
      <c r="Y29" s="39">
        <f t="shared" si="3"/>
        <v>0</v>
      </c>
      <c r="Z29" s="40">
        <f>(W29-V29)</f>
        <v>0</v>
      </c>
      <c r="AA29" s="40">
        <f t="shared" si="4"/>
        <v>0</v>
      </c>
      <c r="AB29" s="180"/>
      <c r="AC29" s="182"/>
    </row>
    <row r="30" spans="1:29" ht="15" customHeight="1" x14ac:dyDescent="0.15">
      <c r="A30" s="193">
        <v>18</v>
      </c>
      <c r="B30" s="194" t="s">
        <v>32</v>
      </c>
      <c r="C30" s="20"/>
      <c r="D30" s="25"/>
      <c r="E30" s="43"/>
      <c r="F30" s="56"/>
      <c r="G30" s="28"/>
      <c r="H30" s="23"/>
      <c r="I30" s="46"/>
      <c r="J30" s="29"/>
      <c r="K30" s="152"/>
      <c r="M30" s="196">
        <f>IF(A30=0,"",A30)</f>
        <v>18</v>
      </c>
      <c r="N30" s="197" t="str">
        <f>IF(B30=0,"",B30)</f>
        <v>火</v>
      </c>
      <c r="O30" s="169" t="str">
        <f>IF(AND(Z30=0,Z31=0),"時　　　分　～　　時　　　分",IF(AND(Z30&gt;0,Z31=0,D30=0,F30=0),C30&amp;"時"&amp;D30&amp;"0分 ～ "&amp;E30&amp;"時"&amp;F30&amp;"0分",IF(AND(Z30&gt;0,Z31=0,D30&gt;0,F30&gt;0),C30&amp;"時"&amp;D30&amp;"分 ～ "&amp;E30&amp;"時"&amp;F30&amp;"分",IF(AND(Z30&gt;0,Z31&gt;0,D30=0,F30=0,D31=0,F31=0),C30&amp;"時"&amp;D30&amp;"0分～"&amp;E30&amp;"時"&amp;F30&amp;"0分、"&amp;C31&amp;"時"&amp;D31&amp;"0分～"&amp;E31&amp;"時"&amp;F31&amp;"0分",IF(AND(Z30&gt;0,Z31&gt;0,D30&gt;0,F30&gt;0,D31&gt;0,F31&gt;0),C30&amp;"時"&amp;D30&amp;"分～"&amp;E30&amp;"時"&amp;F30&amp;"分、"&amp;C31&amp;"時"&amp;D31&amp;"分～"&amp;E31&amp;"時"&amp;F31&amp;"分",IF(AND(Z30&gt;0,Z31&gt;0,D30&gt;0,F30&gt;0,D31=0,F31=0),C30&amp;"時"&amp;D30&amp;"分～"&amp;E30&amp;"時"&amp;F30&amp;"分、"&amp;C31&amp;"時"&amp;D31&amp;"0分～"&amp;E31&amp;"時"&amp;F31&amp;"0分",IF(AND(Z30&gt;0,Z31&gt;0,D30=0,F30=0,D31&gt;0,F31&gt;0),C30&amp;"時"&amp;D30&amp;"0分～"&amp;E30&amp;"時"&amp;F30&amp;"0分、"&amp;C31&amp;"時"&amp;D31&amp;"分～"&amp;E31&amp;"時"&amp;F31&amp;"分")))))))</f>
        <v>時　　　分　～　　時　　　分</v>
      </c>
      <c r="P30" s="170"/>
      <c r="Q30" s="200" t="str">
        <f>IF(AB30=0,"",IF(AB30&gt;8,"入力ミス",AB30))</f>
        <v/>
      </c>
      <c r="R30" s="96"/>
      <c r="S30" s="203" t="str">
        <f>IF(K30=0,"",K30)</f>
        <v/>
      </c>
      <c r="V30" s="33">
        <f t="shared" si="0"/>
        <v>0</v>
      </c>
      <c r="W30" s="34">
        <f t="shared" si="1"/>
        <v>0</v>
      </c>
      <c r="X30" s="35">
        <f t="shared" si="2"/>
        <v>0</v>
      </c>
      <c r="Y30" s="35">
        <f t="shared" si="3"/>
        <v>0</v>
      </c>
      <c r="Z30" s="36">
        <f>(W30-V30)-AA30-AA31</f>
        <v>0</v>
      </c>
      <c r="AA30" s="36">
        <f t="shared" si="4"/>
        <v>0</v>
      </c>
      <c r="AB30" s="179">
        <f>SUM(Z30:Z31)</f>
        <v>0</v>
      </c>
      <c r="AC30" s="181">
        <f>SUM(AA30:AA31)</f>
        <v>0</v>
      </c>
    </row>
    <row r="31" spans="1:29" ht="15" customHeight="1" x14ac:dyDescent="0.15">
      <c r="A31" s="147"/>
      <c r="B31" s="195"/>
      <c r="C31" s="21"/>
      <c r="D31" s="26"/>
      <c r="E31" s="44"/>
      <c r="F31" s="26"/>
      <c r="G31" s="58"/>
      <c r="H31" s="47"/>
      <c r="I31" s="48"/>
      <c r="J31" s="49"/>
      <c r="K31" s="153"/>
      <c r="M31" s="155"/>
      <c r="N31" s="157"/>
      <c r="O31" s="10" t="str">
        <f>IF(AC30=0,"","休憩時間")</f>
        <v/>
      </c>
      <c r="P31" s="32" t="str">
        <f>IF(AND(AA30=0,AA31=0),"",IF(AND(AA30&gt;0,AA31=0,H30=0,J30=0),G30&amp;":"&amp;H30&amp;"0 ～ "&amp;I30&amp;":"&amp;J30&amp;"0",IF(AND(AA30&gt;0,AA31=0,H30&gt;0,J30&gt;0),G30&amp;":"&amp;H30&amp;" ～ "&amp;I30&amp;":"&amp;J30,IF(AND(AA30&gt;0,AA31&gt;0,H30=0,J30=0,H31=0,J31=0),G30&amp;":"&amp;H30&amp;"0～"&amp;I30&amp;":"&amp;J30&amp;"0、"&amp;G31&amp;":"&amp;H31&amp;"0～"&amp;I31&amp;":"&amp;J31&amp;"0",IF(AND(AA30&gt;0,AA31&gt;0,H30&gt;0,J30&gt;0,H31&gt;0,J31&gt;0),G30&amp;":"&amp;H30&amp;"～"&amp;I30&amp;":"&amp;J30&amp;"、"&amp;G31&amp;":"&amp;H31&amp;"～"&amp;I31&amp;":"&amp;J31,IF(AND(AA30&gt;0,AA31&gt;0,H30&gt;0,J30&gt;0,H31=0,J31=0),G30&amp;":"&amp;H30&amp;"～"&amp;I30&amp;":"&amp;J30&amp;"、"&amp;G31&amp;":"&amp;H31&amp;"0～"&amp;I31&amp;":"&amp;J31&amp;"0",IF(AND(AA30&gt;0,AA31&gt;0,H30=0,J30=0,H31&gt;0,J31&gt;0),G30&amp;":"&amp;H30&amp;"0～"&amp;I30&amp;":"&amp;J30&amp;"0、"&amp;G31&amp;":"&amp;H31&amp;"～"&amp;I31&amp;":"&amp;J31)))))))</f>
        <v/>
      </c>
      <c r="Q31" s="173"/>
      <c r="R31" s="95"/>
      <c r="S31" s="178"/>
      <c r="V31" s="37">
        <f t="shared" si="0"/>
        <v>0</v>
      </c>
      <c r="W31" s="38">
        <f t="shared" si="1"/>
        <v>0</v>
      </c>
      <c r="X31" s="39">
        <f t="shared" si="2"/>
        <v>0</v>
      </c>
      <c r="Y31" s="39">
        <f t="shared" si="3"/>
        <v>0</v>
      </c>
      <c r="Z31" s="40">
        <f>(W31-V31)</f>
        <v>0</v>
      </c>
      <c r="AA31" s="40">
        <f t="shared" si="4"/>
        <v>0</v>
      </c>
      <c r="AB31" s="180"/>
      <c r="AC31" s="182"/>
    </row>
    <row r="32" spans="1:29" ht="15" customHeight="1" x14ac:dyDescent="0.15">
      <c r="A32" s="193">
        <v>19</v>
      </c>
      <c r="B32" s="194" t="s">
        <v>33</v>
      </c>
      <c r="C32" s="20"/>
      <c r="D32" s="25"/>
      <c r="E32" s="43"/>
      <c r="F32" s="56"/>
      <c r="G32" s="28"/>
      <c r="H32" s="23"/>
      <c r="I32" s="46"/>
      <c r="J32" s="29"/>
      <c r="K32" s="152"/>
      <c r="M32" s="196">
        <f>IF(A32=0,"",A32)</f>
        <v>19</v>
      </c>
      <c r="N32" s="197" t="str">
        <f>IF(B32=0,"",B32)</f>
        <v>水</v>
      </c>
      <c r="O32" s="169" t="str">
        <f>IF(AND(Z32=0,Z33=0),"時　　　分　～　　時　　　分",IF(AND(Z32&gt;0,Z33=0,D32=0,F32=0),C32&amp;"時"&amp;D32&amp;"0分 ～ "&amp;E32&amp;"時"&amp;F32&amp;"0分",IF(AND(Z32&gt;0,Z33=0,D32&gt;0,F32&gt;0),C32&amp;"時"&amp;D32&amp;"分 ～ "&amp;E32&amp;"時"&amp;F32&amp;"分",IF(AND(Z32&gt;0,Z33&gt;0,D32=0,F32=0,D33=0,F33=0),C32&amp;"時"&amp;D32&amp;"0分～"&amp;E32&amp;"時"&amp;F32&amp;"0分、"&amp;C33&amp;"時"&amp;D33&amp;"0分～"&amp;E33&amp;"時"&amp;F33&amp;"0分",IF(AND(Z32&gt;0,Z33&gt;0,D32&gt;0,F32&gt;0,D33&gt;0,F33&gt;0),C32&amp;"時"&amp;D32&amp;"分～"&amp;E32&amp;"時"&amp;F32&amp;"分、"&amp;C33&amp;"時"&amp;D33&amp;"分～"&amp;E33&amp;"時"&amp;F33&amp;"分",IF(AND(Z32&gt;0,Z33&gt;0,D32&gt;0,F32&gt;0,D33=0,F33=0),C32&amp;"時"&amp;D32&amp;"分～"&amp;E32&amp;"時"&amp;F32&amp;"分、"&amp;C33&amp;"時"&amp;D33&amp;"0分～"&amp;E33&amp;"時"&amp;F33&amp;"0分",IF(AND(Z32&gt;0,Z33&gt;0,D32=0,F32=0,D33&gt;0,F33&gt;0),C32&amp;"時"&amp;D32&amp;"0分～"&amp;E32&amp;"時"&amp;F32&amp;"0分、"&amp;C33&amp;"時"&amp;D33&amp;"分～"&amp;E33&amp;"時"&amp;F33&amp;"分")))))))</f>
        <v>時　　　分　～　　時　　　分</v>
      </c>
      <c r="P32" s="170"/>
      <c r="Q32" s="200" t="str">
        <f>IF(AB32=0,"",IF(AB32&gt;8,"入力ミス",AB32))</f>
        <v/>
      </c>
      <c r="R32" s="96"/>
      <c r="S32" s="203" t="str">
        <f>IF(K32=0,"",K32)</f>
        <v/>
      </c>
      <c r="V32" s="33">
        <f t="shared" si="0"/>
        <v>0</v>
      </c>
      <c r="W32" s="34">
        <f t="shared" si="1"/>
        <v>0</v>
      </c>
      <c r="X32" s="35">
        <f t="shared" si="2"/>
        <v>0</v>
      </c>
      <c r="Y32" s="35">
        <f t="shared" si="3"/>
        <v>0</v>
      </c>
      <c r="Z32" s="36">
        <f>(W32-V32)-AA32-AA33</f>
        <v>0</v>
      </c>
      <c r="AA32" s="36">
        <f t="shared" si="4"/>
        <v>0</v>
      </c>
      <c r="AB32" s="179">
        <f>SUM(Z32:Z33)</f>
        <v>0</v>
      </c>
      <c r="AC32" s="181">
        <f>SUM(AA32:AA33)</f>
        <v>0</v>
      </c>
    </row>
    <row r="33" spans="1:29" ht="15" customHeight="1" x14ac:dyDescent="0.15">
      <c r="A33" s="147"/>
      <c r="B33" s="195"/>
      <c r="C33" s="21"/>
      <c r="D33" s="26"/>
      <c r="E33" s="44"/>
      <c r="F33" s="26"/>
      <c r="G33" s="58"/>
      <c r="H33" s="47"/>
      <c r="I33" s="48"/>
      <c r="J33" s="49"/>
      <c r="K33" s="153"/>
      <c r="M33" s="155"/>
      <c r="N33" s="157"/>
      <c r="O33" s="10" t="str">
        <f>IF(AC32=0,"","休憩時間")</f>
        <v/>
      </c>
      <c r="P33" s="9" t="str">
        <f>IF(AND(AA32=0,AA33=0),"",IF(AND(AA32&gt;0,AA33=0,H32=0,J32=0),G32&amp;":"&amp;H32&amp;"0 ～ "&amp;I32&amp;":"&amp;J32&amp;"0",IF(AND(AA32&gt;0,AA33=0,H32&gt;0,J32&gt;0),G32&amp;":"&amp;H32&amp;" ～ "&amp;I32&amp;":"&amp;J32,IF(AND(AA32&gt;0,AA33&gt;0,H32=0,J32=0,H33=0,J33=0),G32&amp;":"&amp;H32&amp;"0～"&amp;I32&amp;":"&amp;J32&amp;"0、"&amp;G33&amp;":"&amp;H33&amp;"0～"&amp;I33&amp;":"&amp;J33&amp;"0",IF(AND(AA32&gt;0,AA33&gt;0,H32&gt;0,J32&gt;0,H33&gt;0,J33&gt;0),G32&amp;":"&amp;H32&amp;"～"&amp;I32&amp;":"&amp;J32&amp;"、"&amp;G33&amp;":"&amp;H33&amp;"～"&amp;I33&amp;":"&amp;J33,IF(AND(AA32&gt;0,AA33&gt;0,H32&gt;0,J32&gt;0,H33=0,J33=0),G32&amp;":"&amp;H32&amp;"～"&amp;I32&amp;":"&amp;J32&amp;"、"&amp;G33&amp;":"&amp;H33&amp;"0～"&amp;I33&amp;":"&amp;J33&amp;"0",IF(AND(AA32&gt;0,AA33&gt;0,H32=0,J32=0,H33&gt;0,J33&gt;0),G32&amp;":"&amp;H32&amp;"0～"&amp;I32&amp;":"&amp;J32&amp;"0、"&amp;G33&amp;":"&amp;H33&amp;"～"&amp;I33&amp;":"&amp;J33)))))))</f>
        <v/>
      </c>
      <c r="Q33" s="173"/>
      <c r="R33" s="95"/>
      <c r="S33" s="178"/>
      <c r="V33" s="37">
        <f t="shared" si="0"/>
        <v>0</v>
      </c>
      <c r="W33" s="38">
        <f t="shared" si="1"/>
        <v>0</v>
      </c>
      <c r="X33" s="39">
        <f t="shared" si="2"/>
        <v>0</v>
      </c>
      <c r="Y33" s="39">
        <f t="shared" si="3"/>
        <v>0</v>
      </c>
      <c r="Z33" s="40">
        <f>(W33-V33)</f>
        <v>0</v>
      </c>
      <c r="AA33" s="40">
        <f t="shared" si="4"/>
        <v>0</v>
      </c>
      <c r="AB33" s="180"/>
      <c r="AC33" s="182"/>
    </row>
    <row r="34" spans="1:29" ht="15" customHeight="1" x14ac:dyDescent="0.15">
      <c r="A34" s="193">
        <v>20</v>
      </c>
      <c r="B34" s="194" t="s">
        <v>31</v>
      </c>
      <c r="C34" s="20"/>
      <c r="D34" s="25"/>
      <c r="E34" s="43"/>
      <c r="F34" s="56"/>
      <c r="G34" s="28"/>
      <c r="H34" s="23"/>
      <c r="I34" s="46"/>
      <c r="J34" s="29"/>
      <c r="K34" s="152"/>
      <c r="M34" s="196">
        <f>IF(A34=0,"",A34)</f>
        <v>20</v>
      </c>
      <c r="N34" s="197" t="str">
        <f>IF(B34=0,"",B34)</f>
        <v>木</v>
      </c>
      <c r="O34" s="169" t="str">
        <f>IF(AND(Z34=0,Z35=0),"時　　　分　～　　時　　　分",IF(AND(Z34&gt;0,Z35=0,D34=0,F34=0),C34&amp;"時"&amp;D34&amp;"0分 ～ "&amp;E34&amp;"時"&amp;F34&amp;"0分",IF(AND(Z34&gt;0,Z35=0,D34&gt;0,F34&gt;0),C34&amp;"時"&amp;D34&amp;"分 ～ "&amp;E34&amp;"時"&amp;F34&amp;"分",IF(AND(Z34&gt;0,Z35&gt;0,D34=0,F34=0,D35=0,F35=0),C34&amp;"時"&amp;D34&amp;"0分～"&amp;E34&amp;"時"&amp;F34&amp;"0分、"&amp;C35&amp;"時"&amp;D35&amp;"0分～"&amp;E35&amp;"時"&amp;F35&amp;"0分",IF(AND(Z34&gt;0,Z35&gt;0,D34&gt;0,F34&gt;0,D35&gt;0,F35&gt;0),C34&amp;"時"&amp;D34&amp;"分～"&amp;E34&amp;"時"&amp;F34&amp;"分、"&amp;C35&amp;"時"&amp;D35&amp;"分～"&amp;E35&amp;"時"&amp;F35&amp;"分",IF(AND(Z34&gt;0,Z35&gt;0,D34&gt;0,F34&gt;0,D35=0,F35=0),C34&amp;"時"&amp;D34&amp;"分～"&amp;E34&amp;"時"&amp;F34&amp;"分、"&amp;C35&amp;"時"&amp;D35&amp;"0分～"&amp;E35&amp;"時"&amp;F35&amp;"0分",IF(AND(Z34&gt;0,Z35&gt;0,D34=0,F34=0,D35&gt;0,F35&gt;0),C34&amp;"時"&amp;D34&amp;"0分～"&amp;E34&amp;"時"&amp;F34&amp;"0分、"&amp;C35&amp;"時"&amp;D35&amp;"分～"&amp;E35&amp;"時"&amp;F35&amp;"分")))))))</f>
        <v>時　　　分　～　　時　　　分</v>
      </c>
      <c r="P34" s="170"/>
      <c r="Q34" s="200" t="str">
        <f>IF(AB34=0,"",IF(AB34&gt;8,"入力ミス",AB34))</f>
        <v/>
      </c>
      <c r="R34" s="96"/>
      <c r="S34" s="203" t="str">
        <f>IF(K34=0,"",K34)</f>
        <v/>
      </c>
      <c r="V34" s="33">
        <f t="shared" si="0"/>
        <v>0</v>
      </c>
      <c r="W34" s="34">
        <f t="shared" si="1"/>
        <v>0</v>
      </c>
      <c r="X34" s="35">
        <f t="shared" si="2"/>
        <v>0</v>
      </c>
      <c r="Y34" s="35">
        <f t="shared" si="3"/>
        <v>0</v>
      </c>
      <c r="Z34" s="36">
        <f>(W34-V34)-AA34-AA35</f>
        <v>0</v>
      </c>
      <c r="AA34" s="36">
        <f t="shared" si="4"/>
        <v>0</v>
      </c>
      <c r="AB34" s="179">
        <f>SUM(Z34:Z35)</f>
        <v>0</v>
      </c>
      <c r="AC34" s="181">
        <f>SUM(AA34:AA35)</f>
        <v>0</v>
      </c>
    </row>
    <row r="35" spans="1:29" ht="15" customHeight="1" x14ac:dyDescent="0.15">
      <c r="A35" s="147"/>
      <c r="B35" s="195"/>
      <c r="C35" s="21"/>
      <c r="D35" s="26"/>
      <c r="E35" s="44"/>
      <c r="F35" s="26"/>
      <c r="G35" s="58"/>
      <c r="H35" s="47"/>
      <c r="I35" s="48"/>
      <c r="J35" s="49"/>
      <c r="K35" s="153"/>
      <c r="M35" s="155"/>
      <c r="N35" s="157"/>
      <c r="O35" s="10" t="str">
        <f>IF(AC34=0,"","休憩時間")</f>
        <v/>
      </c>
      <c r="P35" s="32" t="str">
        <f>IF(AND(AA34=0,AA35=0),"",IF(AND(AA34&gt;0,AA35=0,H34=0,J34=0),G34&amp;":"&amp;H34&amp;"0 ～ "&amp;I34&amp;":"&amp;J34&amp;"0",IF(AND(AA34&gt;0,AA35=0,H34&gt;0,J34&gt;0),G34&amp;":"&amp;H34&amp;" ～ "&amp;I34&amp;":"&amp;J34,IF(AND(AA34&gt;0,AA35&gt;0,H34=0,J34=0,H35=0,J35=0),G34&amp;":"&amp;H34&amp;"0～"&amp;I34&amp;":"&amp;J34&amp;"0、"&amp;G35&amp;":"&amp;H35&amp;"0～"&amp;I35&amp;":"&amp;J35&amp;"0",IF(AND(AA34&gt;0,AA35&gt;0,H34&gt;0,J34&gt;0,H35&gt;0,J35&gt;0),G34&amp;":"&amp;H34&amp;"～"&amp;I34&amp;":"&amp;J34&amp;"、"&amp;G35&amp;":"&amp;H35&amp;"～"&amp;I35&amp;":"&amp;J35,IF(AND(AA34&gt;0,AA35&gt;0,H34&gt;0,J34&gt;0,H35=0,J35=0),G34&amp;":"&amp;H34&amp;"～"&amp;I34&amp;":"&amp;J34&amp;"、"&amp;G35&amp;":"&amp;H35&amp;"0～"&amp;I35&amp;":"&amp;J35&amp;"0",IF(AND(AA34&gt;0,AA35&gt;0,H34=0,J34=0,H35&gt;0,J35&gt;0),G34&amp;":"&amp;H34&amp;"0～"&amp;I34&amp;":"&amp;J34&amp;"0、"&amp;G35&amp;":"&amp;H35&amp;"～"&amp;I35&amp;":"&amp;J35)))))))</f>
        <v/>
      </c>
      <c r="Q35" s="173"/>
      <c r="R35" s="95"/>
      <c r="S35" s="178"/>
      <c r="V35" s="37">
        <f t="shared" si="0"/>
        <v>0</v>
      </c>
      <c r="W35" s="38">
        <f t="shared" si="1"/>
        <v>0</v>
      </c>
      <c r="X35" s="39">
        <f t="shared" si="2"/>
        <v>0</v>
      </c>
      <c r="Y35" s="39">
        <f t="shared" si="3"/>
        <v>0</v>
      </c>
      <c r="Z35" s="40">
        <f>(W35-V35)</f>
        <v>0</v>
      </c>
      <c r="AA35" s="40">
        <f t="shared" si="4"/>
        <v>0</v>
      </c>
      <c r="AB35" s="180"/>
      <c r="AC35" s="182"/>
    </row>
    <row r="36" spans="1:29" ht="15" customHeight="1" x14ac:dyDescent="0.15">
      <c r="A36" s="193">
        <v>21</v>
      </c>
      <c r="B36" s="194" t="s">
        <v>29</v>
      </c>
      <c r="C36" s="20"/>
      <c r="D36" s="25"/>
      <c r="E36" s="43"/>
      <c r="F36" s="56"/>
      <c r="G36" s="28"/>
      <c r="H36" s="23"/>
      <c r="I36" s="46"/>
      <c r="J36" s="29"/>
      <c r="K36" s="152"/>
      <c r="M36" s="196">
        <f>IF(A36=0,"",A36)</f>
        <v>21</v>
      </c>
      <c r="N36" s="197" t="str">
        <f>IF(B36=0,"",B36)</f>
        <v>金</v>
      </c>
      <c r="O36" s="169" t="str">
        <f>IF(AND(Z36=0,Z37=0),"時　　　分　～　　時　　　分",IF(AND(Z36&gt;0,Z37=0,D36=0,F36=0),C36&amp;"時"&amp;D36&amp;"0分 ～ "&amp;E36&amp;"時"&amp;F36&amp;"0分",IF(AND(Z36&gt;0,Z37=0,D36&gt;0,F36&gt;0),C36&amp;"時"&amp;D36&amp;"分 ～ "&amp;E36&amp;"時"&amp;F36&amp;"分",IF(AND(Z36&gt;0,Z37&gt;0,D36=0,F36=0,D37=0,F37=0),C36&amp;"時"&amp;D36&amp;"0分～"&amp;E36&amp;"時"&amp;F36&amp;"0分、"&amp;C37&amp;"時"&amp;D37&amp;"0分～"&amp;E37&amp;"時"&amp;F37&amp;"0分",IF(AND(Z36&gt;0,Z37&gt;0,D36&gt;0,F36&gt;0,D37&gt;0,F37&gt;0),C36&amp;"時"&amp;D36&amp;"分～"&amp;E36&amp;"時"&amp;F36&amp;"分、"&amp;C37&amp;"時"&amp;D37&amp;"分～"&amp;E37&amp;"時"&amp;F37&amp;"分",IF(AND(Z36&gt;0,Z37&gt;0,D36&gt;0,F36&gt;0,D37=0,F37=0),C36&amp;"時"&amp;D36&amp;"分～"&amp;E36&amp;"時"&amp;F36&amp;"分、"&amp;C37&amp;"時"&amp;D37&amp;"0分～"&amp;E37&amp;"時"&amp;F37&amp;"0分",IF(AND(Z36&gt;0,Z37&gt;0,D36=0,F36=0,D37&gt;0,F37&gt;0),C36&amp;"時"&amp;D36&amp;"0分～"&amp;E36&amp;"時"&amp;F36&amp;"0分、"&amp;C37&amp;"時"&amp;D37&amp;"分～"&amp;E37&amp;"時"&amp;F37&amp;"分")))))))</f>
        <v>時　　　分　～　　時　　　分</v>
      </c>
      <c r="P36" s="170"/>
      <c r="Q36" s="200" t="str">
        <f>IF(AB36=0,"",IF(AB36&gt;8,"入力ミス",AB36))</f>
        <v/>
      </c>
      <c r="R36" s="96"/>
      <c r="S36" s="203" t="str">
        <f>IF(K36=0,"",K36)</f>
        <v/>
      </c>
      <c r="V36" s="33">
        <f t="shared" si="0"/>
        <v>0</v>
      </c>
      <c r="W36" s="34">
        <f t="shared" si="1"/>
        <v>0</v>
      </c>
      <c r="X36" s="35">
        <f t="shared" si="2"/>
        <v>0</v>
      </c>
      <c r="Y36" s="35">
        <f t="shared" si="3"/>
        <v>0</v>
      </c>
      <c r="Z36" s="36">
        <f>(W36-V36)-AA36-AA37</f>
        <v>0</v>
      </c>
      <c r="AA36" s="36">
        <f t="shared" si="4"/>
        <v>0</v>
      </c>
      <c r="AB36" s="179">
        <f>SUM(Z36:Z37)</f>
        <v>0</v>
      </c>
      <c r="AC36" s="181">
        <f>SUM(AA36:AA37)</f>
        <v>0</v>
      </c>
    </row>
    <row r="37" spans="1:29" ht="15" customHeight="1" x14ac:dyDescent="0.15">
      <c r="A37" s="147"/>
      <c r="B37" s="195"/>
      <c r="C37" s="21"/>
      <c r="D37" s="26"/>
      <c r="E37" s="44"/>
      <c r="F37" s="26"/>
      <c r="G37" s="58"/>
      <c r="H37" s="47"/>
      <c r="I37" s="48"/>
      <c r="J37" s="49"/>
      <c r="K37" s="153"/>
      <c r="M37" s="155"/>
      <c r="N37" s="157"/>
      <c r="O37" s="10" t="str">
        <f>IF(AC36=0,"","休憩時間")</f>
        <v/>
      </c>
      <c r="P37" s="32" t="str">
        <f>IF(AND(AA36=0,AA37=0),"",IF(AND(AA36&gt;0,AA37=0,H36=0,J36=0),G36&amp;":"&amp;H36&amp;"0 ～ "&amp;I36&amp;":"&amp;J36&amp;"0",IF(AND(AA36&gt;0,AA37=0,H36&gt;0,J36&gt;0),G36&amp;":"&amp;H36&amp;" ～ "&amp;I36&amp;":"&amp;J36,IF(AND(AA36&gt;0,AA37&gt;0,H36=0,J36=0,H37=0,J37=0),G36&amp;":"&amp;H36&amp;"0～"&amp;I36&amp;":"&amp;J36&amp;"0、"&amp;G37&amp;":"&amp;H37&amp;"0～"&amp;I37&amp;":"&amp;J37&amp;"0",IF(AND(AA36&gt;0,AA37&gt;0,H36&gt;0,J36&gt;0,H37&gt;0,J37&gt;0),G36&amp;":"&amp;H36&amp;"～"&amp;I36&amp;":"&amp;J36&amp;"、"&amp;G37&amp;":"&amp;H37&amp;"～"&amp;I37&amp;":"&amp;J37,IF(AND(AA36&gt;0,AA37&gt;0,H36&gt;0,J36&gt;0,H37=0,J37=0),G36&amp;":"&amp;H36&amp;"～"&amp;I36&amp;":"&amp;J36&amp;"、"&amp;G37&amp;":"&amp;H37&amp;"0～"&amp;I37&amp;":"&amp;J37&amp;"0",IF(AND(AA36&gt;0,AA37&gt;0,H36=0,J36=0,H37&gt;0,J37&gt;0),G36&amp;":"&amp;H36&amp;"0～"&amp;I36&amp;":"&amp;J36&amp;"0、"&amp;G37&amp;":"&amp;H37&amp;"～"&amp;I37&amp;":"&amp;J37)))))))</f>
        <v/>
      </c>
      <c r="Q37" s="173"/>
      <c r="R37" s="95"/>
      <c r="S37" s="178"/>
      <c r="V37" s="37">
        <f t="shared" si="0"/>
        <v>0</v>
      </c>
      <c r="W37" s="38">
        <f t="shared" si="1"/>
        <v>0</v>
      </c>
      <c r="X37" s="39">
        <f t="shared" si="2"/>
        <v>0</v>
      </c>
      <c r="Y37" s="39">
        <f t="shared" si="3"/>
        <v>0</v>
      </c>
      <c r="Z37" s="40">
        <f>(W37-V37)</f>
        <v>0</v>
      </c>
      <c r="AA37" s="40">
        <f t="shared" si="4"/>
        <v>0</v>
      </c>
      <c r="AB37" s="180"/>
      <c r="AC37" s="182"/>
    </row>
    <row r="38" spans="1:29" ht="15" customHeight="1" x14ac:dyDescent="0.15">
      <c r="A38" s="193">
        <v>25</v>
      </c>
      <c r="B38" s="194" t="s">
        <v>25</v>
      </c>
      <c r="C38" s="20"/>
      <c r="D38" s="25"/>
      <c r="E38" s="43"/>
      <c r="F38" s="56"/>
      <c r="G38" s="81"/>
      <c r="H38" s="82"/>
      <c r="I38" s="83"/>
      <c r="J38" s="84"/>
      <c r="K38" s="152"/>
      <c r="M38" s="196">
        <f>IF(A38=0,"",A38)</f>
        <v>25</v>
      </c>
      <c r="N38" s="197" t="str">
        <f>IF(B38=0,"",B38)</f>
        <v>火</v>
      </c>
      <c r="O38" s="169" t="str">
        <f>IF(AND(Z38=0,Z39=0),"時　　　分　～　　時　　　分",IF(AND(Z38&gt;0,Z39=0,D38=0,F38=0),C38&amp;"時"&amp;D38&amp;"0分 ～ "&amp;E38&amp;"時"&amp;F38&amp;"0分",IF(AND(Z38&gt;0,Z39=0,D38&gt;0,F38&gt;0),C38&amp;"時"&amp;D38&amp;"分 ～ "&amp;E38&amp;"時"&amp;F38&amp;"分",IF(AND(Z38&gt;0,Z39&gt;0,D38=0,F38=0,D39=0,F39=0),C38&amp;"時"&amp;D38&amp;"0分～"&amp;E38&amp;"時"&amp;F38&amp;"0分、"&amp;C39&amp;"時"&amp;D39&amp;"0分～"&amp;E39&amp;"時"&amp;F39&amp;"0分",IF(AND(Z38&gt;0,Z39&gt;0,D38&gt;0,F38&gt;0,D39&gt;0,F39&gt;0),C38&amp;"時"&amp;D38&amp;"分～"&amp;E38&amp;"時"&amp;F38&amp;"分、"&amp;C39&amp;"時"&amp;D39&amp;"分～"&amp;E39&amp;"時"&amp;F39&amp;"分",IF(AND(Z38&gt;0,Z39&gt;0,D38&gt;0,F38&gt;0,D39=0,F39=0),C38&amp;"時"&amp;D38&amp;"分～"&amp;E38&amp;"時"&amp;F38&amp;"分、"&amp;C39&amp;"時"&amp;D39&amp;"0分～"&amp;E39&amp;"時"&amp;F39&amp;"0分",IF(AND(Z38&gt;0,Z39&gt;0,D38=0,F38=0,D39&gt;0,F39&gt;0),C38&amp;"時"&amp;D38&amp;"0分～"&amp;E38&amp;"時"&amp;F38&amp;"0分、"&amp;C39&amp;"時"&amp;D39&amp;"分～"&amp;E39&amp;"時"&amp;F39&amp;"分")))))))</f>
        <v>時　　　分　～　　時　　　分</v>
      </c>
      <c r="P38" s="170"/>
      <c r="Q38" s="200" t="str">
        <f>IF(AB38=0,"",IF(AB38&gt;8,"入力ミス",AB38))</f>
        <v/>
      </c>
      <c r="R38" s="96"/>
      <c r="S38" s="203" t="str">
        <f>IF(K38=0,"",K38)</f>
        <v/>
      </c>
      <c r="V38" s="33">
        <f t="shared" si="0"/>
        <v>0</v>
      </c>
      <c r="W38" s="34">
        <f t="shared" si="1"/>
        <v>0</v>
      </c>
      <c r="X38" s="35">
        <f t="shared" si="2"/>
        <v>0</v>
      </c>
      <c r="Y38" s="35">
        <f t="shared" si="3"/>
        <v>0</v>
      </c>
      <c r="Z38" s="36">
        <f>(W38-V38)-AA38-AA39</f>
        <v>0</v>
      </c>
      <c r="AA38" s="36">
        <f t="shared" si="4"/>
        <v>0</v>
      </c>
      <c r="AB38" s="179">
        <f>SUM(Z38:Z39)</f>
        <v>0</v>
      </c>
      <c r="AC38" s="181">
        <f>SUM(AA38:AA39)</f>
        <v>0</v>
      </c>
    </row>
    <row r="39" spans="1:29" ht="15" customHeight="1" x14ac:dyDescent="0.15">
      <c r="A39" s="147"/>
      <c r="B39" s="195"/>
      <c r="C39" s="21"/>
      <c r="D39" s="26"/>
      <c r="E39" s="44"/>
      <c r="F39" s="26"/>
      <c r="G39" s="58"/>
      <c r="H39" s="47"/>
      <c r="I39" s="48"/>
      <c r="J39" s="49"/>
      <c r="K39" s="153"/>
      <c r="M39" s="155"/>
      <c r="N39" s="157"/>
      <c r="O39" s="10" t="str">
        <f>IF(AC38=0,"","休憩時間")</f>
        <v/>
      </c>
      <c r="P39" s="32" t="str">
        <f>IF(AND(AA38=0,AA39=0),"",IF(AND(AA38&gt;0,AA39=0,H38=0,J38=0),G38&amp;":"&amp;H38&amp;"0 ～ "&amp;I38&amp;":"&amp;J38&amp;"0",IF(AND(AA38&gt;0,AA39=0,H38&gt;0,J38&gt;0),G38&amp;":"&amp;H38&amp;" ～ "&amp;I38&amp;":"&amp;J38,IF(AND(AA38&gt;0,AA39&gt;0,H38=0,J38=0,H39=0,J39=0),G38&amp;":"&amp;H38&amp;"0～"&amp;I38&amp;":"&amp;J38&amp;"0、"&amp;G39&amp;":"&amp;H39&amp;"0～"&amp;I39&amp;":"&amp;J39&amp;"0",IF(AND(AA38&gt;0,AA39&gt;0,H38&gt;0,J38&gt;0,H39&gt;0,J39&gt;0),G38&amp;":"&amp;H38&amp;"～"&amp;I38&amp;":"&amp;J38&amp;"、"&amp;G39&amp;":"&amp;H39&amp;"～"&amp;I39&amp;":"&amp;J39,IF(AND(AA38&gt;0,AA39&gt;0,H38&gt;0,J38&gt;0,H39=0,J39=0),G38&amp;":"&amp;H38&amp;"～"&amp;I38&amp;":"&amp;J38&amp;"、"&amp;G39&amp;":"&amp;H39&amp;"0～"&amp;I39&amp;":"&amp;J39&amp;"0",IF(AND(AA38&gt;0,AA39&gt;0,H38=0,J38=0,H39&gt;0,J39&gt;0),G38&amp;":"&amp;H38&amp;"0～"&amp;I38&amp;":"&amp;J38&amp;"0、"&amp;G39&amp;":"&amp;H39&amp;"～"&amp;I39&amp;":"&amp;J39)))))))</f>
        <v/>
      </c>
      <c r="Q39" s="173"/>
      <c r="R39" s="95"/>
      <c r="S39" s="178"/>
      <c r="V39" s="37">
        <f t="shared" si="0"/>
        <v>0</v>
      </c>
      <c r="W39" s="38">
        <f t="shared" si="1"/>
        <v>0</v>
      </c>
      <c r="X39" s="39">
        <f t="shared" si="2"/>
        <v>0</v>
      </c>
      <c r="Y39" s="39">
        <f t="shared" si="3"/>
        <v>0</v>
      </c>
      <c r="Z39" s="40">
        <f>(W39-V39)</f>
        <v>0</v>
      </c>
      <c r="AA39" s="40">
        <f t="shared" si="4"/>
        <v>0</v>
      </c>
      <c r="AB39" s="180"/>
      <c r="AC39" s="182"/>
    </row>
    <row r="40" spans="1:29" ht="15" customHeight="1" x14ac:dyDescent="0.15">
      <c r="A40" s="193">
        <v>26</v>
      </c>
      <c r="B40" s="194" t="s">
        <v>33</v>
      </c>
      <c r="C40" s="20"/>
      <c r="D40" s="25"/>
      <c r="E40" s="43"/>
      <c r="F40" s="56"/>
      <c r="G40" s="28"/>
      <c r="H40" s="23"/>
      <c r="I40" s="46"/>
      <c r="J40" s="29"/>
      <c r="K40" s="152"/>
      <c r="M40" s="196">
        <f>IF(A40=0,"",A40)</f>
        <v>26</v>
      </c>
      <c r="N40" s="197" t="str">
        <f>IF(B40=0,"",B40)</f>
        <v>水</v>
      </c>
      <c r="O40" s="169" t="str">
        <f>IF(AND(Z40=0,Z41=0),"時　　　分　～　　時　　　分",IF(AND(Z40&gt;0,Z41=0,D40=0,F40=0),C40&amp;"時"&amp;D40&amp;"0分 ～ "&amp;E40&amp;"時"&amp;F40&amp;"0分",IF(AND(Z40&gt;0,Z41=0,D40&gt;0,F40&gt;0),C40&amp;"時"&amp;D40&amp;"分 ～ "&amp;E40&amp;"時"&amp;F40&amp;"分",IF(AND(Z40&gt;0,Z41&gt;0,D40=0,F40=0,D41=0,F41=0),C40&amp;"時"&amp;D40&amp;"0分～"&amp;E40&amp;"時"&amp;F40&amp;"0分、"&amp;C41&amp;"時"&amp;D41&amp;"0分～"&amp;E41&amp;"時"&amp;F41&amp;"0分",IF(AND(Z40&gt;0,Z41&gt;0,D40&gt;0,F40&gt;0,D41&gt;0,F41&gt;0),C40&amp;"時"&amp;D40&amp;"分～"&amp;E40&amp;"時"&amp;F40&amp;"分、"&amp;C41&amp;"時"&amp;D41&amp;"分～"&amp;E41&amp;"時"&amp;F41&amp;"分",IF(AND(Z40&gt;0,Z41&gt;0,D40&gt;0,F40&gt;0,D41=0,F41=0),C40&amp;"時"&amp;D40&amp;"分～"&amp;E40&amp;"時"&amp;F40&amp;"分、"&amp;C41&amp;"時"&amp;D41&amp;"0分～"&amp;E41&amp;"時"&amp;F41&amp;"0分",IF(AND(Z40&gt;0,Z41&gt;0,D40=0,F40=0,D41&gt;0,F41&gt;0),C40&amp;"時"&amp;D40&amp;"0分～"&amp;E40&amp;"時"&amp;F40&amp;"0分、"&amp;C41&amp;"時"&amp;D41&amp;"分～"&amp;E41&amp;"時"&amp;F41&amp;"分")))))))</f>
        <v>時　　　分　～　　時　　　分</v>
      </c>
      <c r="P40" s="170"/>
      <c r="Q40" s="200" t="str">
        <f>IF(AB40=0,"",IF(AB40&gt;8,"入力ミス",AB40))</f>
        <v/>
      </c>
      <c r="R40" s="96"/>
      <c r="S40" s="203" t="str">
        <f>IF(K40=0,"",K40)</f>
        <v/>
      </c>
      <c r="V40" s="33">
        <f t="shared" si="0"/>
        <v>0</v>
      </c>
      <c r="W40" s="34">
        <f t="shared" si="1"/>
        <v>0</v>
      </c>
      <c r="X40" s="35">
        <f t="shared" si="2"/>
        <v>0</v>
      </c>
      <c r="Y40" s="35">
        <f t="shared" si="3"/>
        <v>0</v>
      </c>
      <c r="Z40" s="36">
        <f>(W40-V40)-AA40-AA41</f>
        <v>0</v>
      </c>
      <c r="AA40" s="36">
        <f t="shared" si="4"/>
        <v>0</v>
      </c>
      <c r="AB40" s="179">
        <f>SUM(Z40:Z41)</f>
        <v>0</v>
      </c>
      <c r="AC40" s="181">
        <f>SUM(AA40:AA41)</f>
        <v>0</v>
      </c>
    </row>
    <row r="41" spans="1:29" ht="15" customHeight="1" x14ac:dyDescent="0.15">
      <c r="A41" s="147"/>
      <c r="B41" s="195"/>
      <c r="C41" s="21"/>
      <c r="D41" s="26"/>
      <c r="E41" s="44"/>
      <c r="F41" s="26"/>
      <c r="G41" s="58"/>
      <c r="H41" s="47"/>
      <c r="I41" s="48"/>
      <c r="J41" s="49"/>
      <c r="K41" s="153"/>
      <c r="M41" s="155"/>
      <c r="N41" s="157"/>
      <c r="O41" s="10" t="str">
        <f>IF(AC40=0,"","休憩時間")</f>
        <v/>
      </c>
      <c r="P41" s="32" t="str">
        <f>IF(AND(AA40=0,AA41=0),"",IF(AND(AA40&gt;0,AA41=0,H40=0,J40=0),G40&amp;":"&amp;H40&amp;"0 ～ "&amp;I40&amp;":"&amp;J40&amp;"0",IF(AND(AA40&gt;0,AA41=0,H40&gt;0,J40&gt;0),G40&amp;":"&amp;H40&amp;" ～ "&amp;I40&amp;":"&amp;J40,IF(AND(AA40&gt;0,AA41&gt;0,H40=0,J40=0,H41=0,J41=0),G40&amp;":"&amp;H40&amp;"0～"&amp;I40&amp;":"&amp;J40&amp;"0、"&amp;G41&amp;":"&amp;H41&amp;"0～"&amp;I41&amp;":"&amp;J41&amp;"0",IF(AND(AA40&gt;0,AA41&gt;0,H40&gt;0,J40&gt;0,H41&gt;0,J41&gt;0),G40&amp;":"&amp;H40&amp;"～"&amp;I40&amp;":"&amp;J40&amp;"、"&amp;G41&amp;":"&amp;H41&amp;"～"&amp;I41&amp;":"&amp;J41,IF(AND(AA40&gt;0,AA41&gt;0,H40&gt;0,J40&gt;0,H41=0,J41=0),G40&amp;":"&amp;H40&amp;"～"&amp;I40&amp;":"&amp;J40&amp;"、"&amp;G41&amp;":"&amp;H41&amp;"0～"&amp;I41&amp;":"&amp;J41&amp;"0",IF(AND(AA40&gt;0,AA41&gt;0,H40=0,J40=0,H41&gt;0,J41&gt;0),G40&amp;":"&amp;H40&amp;"0～"&amp;I40&amp;":"&amp;J40&amp;"0、"&amp;G41&amp;":"&amp;H41&amp;"～"&amp;I41&amp;":"&amp;J41)))))))</f>
        <v/>
      </c>
      <c r="Q41" s="173"/>
      <c r="R41" s="95"/>
      <c r="S41" s="178"/>
      <c r="V41" s="37">
        <f t="shared" si="0"/>
        <v>0</v>
      </c>
      <c r="W41" s="38">
        <f t="shared" si="1"/>
        <v>0</v>
      </c>
      <c r="X41" s="39">
        <f t="shared" si="2"/>
        <v>0</v>
      </c>
      <c r="Y41" s="39">
        <f t="shared" si="3"/>
        <v>0</v>
      </c>
      <c r="Z41" s="40">
        <f>(W41-V41)</f>
        <v>0</v>
      </c>
      <c r="AA41" s="40">
        <f t="shared" si="4"/>
        <v>0</v>
      </c>
      <c r="AB41" s="180"/>
      <c r="AC41" s="182"/>
    </row>
    <row r="42" spans="1:29" ht="15" customHeight="1" x14ac:dyDescent="0.15">
      <c r="A42" s="193">
        <v>27</v>
      </c>
      <c r="B42" s="194" t="s">
        <v>31</v>
      </c>
      <c r="C42" s="20"/>
      <c r="D42" s="25"/>
      <c r="E42" s="43"/>
      <c r="F42" s="56"/>
      <c r="G42" s="28"/>
      <c r="H42" s="23"/>
      <c r="I42" s="46"/>
      <c r="J42" s="29"/>
      <c r="K42" s="152"/>
      <c r="M42" s="196">
        <f>IF(A42=0,"",A42)</f>
        <v>27</v>
      </c>
      <c r="N42" s="197" t="str">
        <f>IF(B42=0,"",B42)</f>
        <v>木</v>
      </c>
      <c r="O42" s="169" t="str">
        <f>IF(AND(Z42=0,Z43=0),"時　　　分　～　　時　　　分",IF(AND(Z42&gt;0,Z43=0,D42=0,F42=0),C42&amp;"時"&amp;D42&amp;"0分 ～ "&amp;E42&amp;"時"&amp;F42&amp;"0分",IF(AND(Z42&gt;0,Z43=0,D42&gt;0,F42&gt;0),C42&amp;"時"&amp;D42&amp;"分 ～ "&amp;E42&amp;"時"&amp;F42&amp;"分",IF(AND(Z42&gt;0,Z43&gt;0,D42=0,F42=0,D43=0,F43=0),C42&amp;"時"&amp;D42&amp;"0分～"&amp;E42&amp;"時"&amp;F42&amp;"0分、"&amp;C43&amp;"時"&amp;D43&amp;"0分～"&amp;E43&amp;"時"&amp;F43&amp;"0分",IF(AND(Z42&gt;0,Z43&gt;0,D42&gt;0,F42&gt;0,D43&gt;0,F43&gt;0),C42&amp;"時"&amp;D42&amp;"分～"&amp;E42&amp;"時"&amp;F42&amp;"分、"&amp;C43&amp;"時"&amp;D43&amp;"分～"&amp;E43&amp;"時"&amp;F43&amp;"分",IF(AND(Z42&gt;0,Z43&gt;0,D42&gt;0,F42&gt;0,D43=0,F43=0),C42&amp;"時"&amp;D42&amp;"分～"&amp;E42&amp;"時"&amp;F42&amp;"分、"&amp;C43&amp;"時"&amp;D43&amp;"0分～"&amp;E43&amp;"時"&amp;F43&amp;"0分",IF(AND(Z42&gt;0,Z43&gt;0,D42=0,F42=0,D43&gt;0,F43&gt;0),C42&amp;"時"&amp;D42&amp;"0分～"&amp;E42&amp;"時"&amp;F42&amp;"0分、"&amp;C43&amp;"時"&amp;D43&amp;"分～"&amp;E43&amp;"時"&amp;F43&amp;"分")))))))</f>
        <v>時　　　分　～　　時　　　分</v>
      </c>
      <c r="P42" s="170"/>
      <c r="Q42" s="200" t="str">
        <f>IF(AB42=0,"",IF(AB42&gt;8,"入力ミス",AB42))</f>
        <v/>
      </c>
      <c r="R42" s="96"/>
      <c r="S42" s="203" t="str">
        <f>IF(K42=0,"",K42)</f>
        <v/>
      </c>
      <c r="V42" s="33">
        <f t="shared" si="0"/>
        <v>0</v>
      </c>
      <c r="W42" s="34">
        <f t="shared" si="1"/>
        <v>0</v>
      </c>
      <c r="X42" s="35">
        <f t="shared" si="2"/>
        <v>0</v>
      </c>
      <c r="Y42" s="35">
        <f t="shared" si="3"/>
        <v>0</v>
      </c>
      <c r="Z42" s="36">
        <f>(W42-V42)-AA42-AA43</f>
        <v>0</v>
      </c>
      <c r="AA42" s="36">
        <f t="shared" si="4"/>
        <v>0</v>
      </c>
      <c r="AB42" s="179">
        <f>SUM(Z42:Z43)</f>
        <v>0</v>
      </c>
      <c r="AC42" s="181">
        <f>SUM(AA42:AA43)</f>
        <v>0</v>
      </c>
    </row>
    <row r="43" spans="1:29" ht="15" customHeight="1" x14ac:dyDescent="0.15">
      <c r="A43" s="147"/>
      <c r="B43" s="195"/>
      <c r="C43" s="21"/>
      <c r="D43" s="26"/>
      <c r="E43" s="44"/>
      <c r="F43" s="26"/>
      <c r="G43" s="58"/>
      <c r="H43" s="47"/>
      <c r="I43" s="48"/>
      <c r="J43" s="49"/>
      <c r="K43" s="153"/>
      <c r="M43" s="155"/>
      <c r="N43" s="157"/>
      <c r="O43" s="10" t="str">
        <f>IF(AC42=0,"","休憩時間")</f>
        <v/>
      </c>
      <c r="P43" s="32" t="str">
        <f>IF(AND(AA42=0,AA43=0),"",IF(AND(AA42&gt;0,AA43=0,H42=0,J42=0),G42&amp;":"&amp;H42&amp;"0 ～ "&amp;I42&amp;":"&amp;J42&amp;"0",IF(AND(AA42&gt;0,AA43=0,H42&gt;0,J42&gt;0),G42&amp;":"&amp;H42&amp;" ～ "&amp;I42&amp;":"&amp;J42,IF(AND(AA42&gt;0,AA43&gt;0,H42=0,J42=0,H43=0,J43=0),G42&amp;":"&amp;H42&amp;"0～"&amp;I42&amp;":"&amp;J42&amp;"0、"&amp;G43&amp;":"&amp;H43&amp;"0～"&amp;I43&amp;":"&amp;J43&amp;"0",IF(AND(AA42&gt;0,AA43&gt;0,H42&gt;0,J42&gt;0,H43&gt;0,J43&gt;0),G42&amp;":"&amp;H42&amp;"～"&amp;I42&amp;":"&amp;J42&amp;"、"&amp;G43&amp;":"&amp;H43&amp;"～"&amp;I43&amp;":"&amp;J43,IF(AND(AA42&gt;0,AA43&gt;0,H42&gt;0,J42&gt;0,H43=0,J43=0),G42&amp;":"&amp;H42&amp;"～"&amp;I42&amp;":"&amp;J42&amp;"、"&amp;G43&amp;":"&amp;H43&amp;"0～"&amp;I43&amp;":"&amp;J43&amp;"0",IF(AND(AA42&gt;0,AA43&gt;0,H42=0,J42=0,H43&gt;0,J43&gt;0),G42&amp;":"&amp;H42&amp;"0～"&amp;I42&amp;":"&amp;J42&amp;"0、"&amp;G43&amp;":"&amp;H43&amp;"～"&amp;I43&amp;":"&amp;J43)))))))</f>
        <v/>
      </c>
      <c r="Q43" s="173"/>
      <c r="R43" s="95"/>
      <c r="S43" s="178"/>
      <c r="V43" s="37">
        <f t="shared" si="0"/>
        <v>0</v>
      </c>
      <c r="W43" s="38">
        <f t="shared" si="1"/>
        <v>0</v>
      </c>
      <c r="X43" s="39">
        <f t="shared" si="2"/>
        <v>0</v>
      </c>
      <c r="Y43" s="39">
        <f t="shared" si="3"/>
        <v>0</v>
      </c>
      <c r="Z43" s="40">
        <f>(W43-V43)</f>
        <v>0</v>
      </c>
      <c r="AA43" s="40">
        <f t="shared" si="4"/>
        <v>0</v>
      </c>
      <c r="AB43" s="180"/>
      <c r="AC43" s="182"/>
    </row>
    <row r="44" spans="1:29" ht="15" customHeight="1" x14ac:dyDescent="0.15">
      <c r="A44" s="193">
        <v>28</v>
      </c>
      <c r="B44" s="194" t="s">
        <v>29</v>
      </c>
      <c r="C44" s="20"/>
      <c r="D44" s="25"/>
      <c r="E44" s="43"/>
      <c r="F44" s="56"/>
      <c r="G44" s="28"/>
      <c r="H44" s="23"/>
      <c r="I44" s="46"/>
      <c r="J44" s="29"/>
      <c r="K44" s="152"/>
      <c r="M44" s="196">
        <f>IF(A44=0,"",A44)</f>
        <v>28</v>
      </c>
      <c r="N44" s="197" t="str">
        <f>IF(B44=0,"",B44)</f>
        <v>金</v>
      </c>
      <c r="O44" s="169" t="str">
        <f>IF(AND(Z44=0,Z45=0),"時　　　分　～　　時　　　分",IF(AND(Z44&gt;0,Z45=0,D44=0,F44=0),C44&amp;"時"&amp;D44&amp;"0分 ～ "&amp;E44&amp;"時"&amp;F44&amp;"0分",IF(AND(Z44&gt;0,Z45=0,D44&gt;0,F44&gt;0),C44&amp;"時"&amp;D44&amp;"分 ～ "&amp;E44&amp;"時"&amp;F44&amp;"分",IF(AND(Z44&gt;0,Z45&gt;0,D44=0,F44=0,D45=0,F45=0),C44&amp;"時"&amp;D44&amp;"0分～"&amp;E44&amp;"時"&amp;F44&amp;"0分、"&amp;C45&amp;"時"&amp;D45&amp;"0分～"&amp;E45&amp;"時"&amp;F45&amp;"0分",IF(AND(Z44&gt;0,Z45&gt;0,D44&gt;0,F44&gt;0,D45&gt;0,F45&gt;0),C44&amp;"時"&amp;D44&amp;"分～"&amp;E44&amp;"時"&amp;F44&amp;"分、"&amp;C45&amp;"時"&amp;D45&amp;"分～"&amp;E45&amp;"時"&amp;F45&amp;"分",IF(AND(Z44&gt;0,Z45&gt;0,D44&gt;0,F44&gt;0,D45=0,F45=0),C44&amp;"時"&amp;D44&amp;"分～"&amp;E44&amp;"時"&amp;F44&amp;"分、"&amp;C45&amp;"時"&amp;D45&amp;"0分～"&amp;E45&amp;"時"&amp;F45&amp;"0分",IF(AND(Z44&gt;0,Z45&gt;0,D44=0,F44=0,D45&gt;0,F45&gt;0),C44&amp;"時"&amp;D44&amp;"0分～"&amp;E44&amp;"時"&amp;F44&amp;"0分、"&amp;C45&amp;"時"&amp;D45&amp;"分～"&amp;E45&amp;"時"&amp;F45&amp;"分")))))))</f>
        <v>時　　　分　～　　時　　　分</v>
      </c>
      <c r="P44" s="170"/>
      <c r="Q44" s="200" t="str">
        <f>IF(AB44=0,"",IF(AB44&gt;8,"入力ミス",AB44))</f>
        <v/>
      </c>
      <c r="R44" s="96"/>
      <c r="S44" s="203" t="str">
        <f>IF(K44=0,"",K44)</f>
        <v/>
      </c>
      <c r="V44" s="33">
        <f t="shared" si="0"/>
        <v>0</v>
      </c>
      <c r="W44" s="34">
        <f t="shared" si="1"/>
        <v>0</v>
      </c>
      <c r="X44" s="35">
        <f t="shared" si="2"/>
        <v>0</v>
      </c>
      <c r="Y44" s="35">
        <f t="shared" si="3"/>
        <v>0</v>
      </c>
      <c r="Z44" s="36">
        <f>(W44-V44)-AA44-AA45</f>
        <v>0</v>
      </c>
      <c r="AA44" s="36">
        <f t="shared" si="4"/>
        <v>0</v>
      </c>
      <c r="AB44" s="179">
        <f>SUM(Z44:Z45)</f>
        <v>0</v>
      </c>
      <c r="AC44" s="181">
        <f>SUM(AA44:AA45)</f>
        <v>0</v>
      </c>
    </row>
    <row r="45" spans="1:29" ht="15" customHeight="1" x14ac:dyDescent="0.15">
      <c r="A45" s="147"/>
      <c r="B45" s="195"/>
      <c r="C45" s="21"/>
      <c r="D45" s="26"/>
      <c r="E45" s="44"/>
      <c r="F45" s="26"/>
      <c r="G45" s="58"/>
      <c r="H45" s="47"/>
      <c r="I45" s="48"/>
      <c r="J45" s="49"/>
      <c r="K45" s="153"/>
      <c r="M45" s="198"/>
      <c r="N45" s="199"/>
      <c r="O45" s="10" t="str">
        <f>IF(AC44=0,"","休憩時間")</f>
        <v/>
      </c>
      <c r="P45" s="32" t="str">
        <f>IF(AND(AA44=0,AA45=0),"",IF(AND(AA44&gt;0,AA45=0,H44=0,J44=0),G44&amp;":"&amp;H44&amp;"0 ～ "&amp;I44&amp;":"&amp;J44&amp;"0",IF(AND(AA44&gt;0,AA45=0,H44&gt;0,J44&gt;0),G44&amp;":"&amp;H44&amp;" ～ "&amp;I44&amp;":"&amp;J44,IF(AND(AA44&gt;0,AA45&gt;0,H44=0,J44=0,H45=0,J45=0),G44&amp;":"&amp;H44&amp;"0～"&amp;I44&amp;":"&amp;J44&amp;"0、"&amp;G45&amp;":"&amp;H45&amp;"0～"&amp;I45&amp;":"&amp;J45&amp;"0",IF(AND(AA44&gt;0,AA45&gt;0,H44&gt;0,J44&gt;0,H45&gt;0,J45&gt;0),G44&amp;":"&amp;H44&amp;"～"&amp;I44&amp;":"&amp;J44&amp;"、"&amp;G45&amp;":"&amp;H45&amp;"～"&amp;I45&amp;":"&amp;J45,IF(AND(AA44&gt;0,AA45&gt;0,H44&gt;0,J44&gt;0,H45=0,J45=0),G44&amp;":"&amp;H44&amp;"～"&amp;I44&amp;":"&amp;J44&amp;"、"&amp;G45&amp;":"&amp;H45&amp;"0～"&amp;I45&amp;":"&amp;J45&amp;"0",IF(AND(AA44&gt;0,AA45&gt;0,H44=0,J44=0,H45&gt;0,J45&gt;0),G44&amp;":"&amp;H44&amp;"0～"&amp;I44&amp;":"&amp;J44&amp;"0、"&amp;G45&amp;":"&amp;H45&amp;"～"&amp;I45&amp;":"&amp;J45)))))))</f>
        <v/>
      </c>
      <c r="Q45" s="173"/>
      <c r="R45" s="95"/>
      <c r="S45" s="178"/>
      <c r="V45" s="37">
        <f t="shared" si="0"/>
        <v>0</v>
      </c>
      <c r="W45" s="38">
        <f t="shared" si="1"/>
        <v>0</v>
      </c>
      <c r="X45" s="39">
        <f t="shared" si="2"/>
        <v>0</v>
      </c>
      <c r="Y45" s="39">
        <f t="shared" si="3"/>
        <v>0</v>
      </c>
      <c r="Z45" s="40">
        <f>(W45-V45)</f>
        <v>0</v>
      </c>
      <c r="AA45" s="40">
        <f t="shared" si="4"/>
        <v>0</v>
      </c>
      <c r="AB45" s="180"/>
      <c r="AC45" s="182"/>
    </row>
    <row r="46" spans="1:29" ht="15" customHeight="1" x14ac:dyDescent="0.15">
      <c r="A46" s="193"/>
      <c r="B46" s="194"/>
      <c r="C46" s="20"/>
      <c r="D46" s="25"/>
      <c r="E46" s="43"/>
      <c r="F46" s="56"/>
      <c r="G46" s="28"/>
      <c r="H46" s="23"/>
      <c r="I46" s="46"/>
      <c r="J46" s="29"/>
      <c r="K46" s="152"/>
      <c r="M46" s="196" t="str">
        <f>IF(A46=0,"",A46)</f>
        <v/>
      </c>
      <c r="N46" s="197" t="str">
        <f>IF(B46=0,"",B46)</f>
        <v/>
      </c>
      <c r="O46" s="169" t="str">
        <f>IF(AND(Z46=0,Z47=0),"時　　　分　～　　時　　　分",IF(AND(Z46&gt;0,Z47=0,D46=0,F46=0),C46&amp;"時"&amp;D46&amp;"0分 ～ "&amp;E46&amp;"時"&amp;F46&amp;"0分",IF(AND(Z46&gt;0,Z47=0,D46&gt;0,F46&gt;0),C46&amp;"時"&amp;D46&amp;"分 ～ "&amp;E46&amp;"時"&amp;F46&amp;"分",IF(AND(Z46&gt;0,Z47&gt;0,D46=0,F46=0,D47=0,F47=0),C46&amp;"時"&amp;D46&amp;"0分～"&amp;E46&amp;"時"&amp;F46&amp;"0分、"&amp;C47&amp;"時"&amp;D47&amp;"0分～"&amp;E47&amp;"時"&amp;F47&amp;"0分",IF(AND(Z46&gt;0,Z47&gt;0,D46&gt;0,F46&gt;0,D47&gt;0,F47&gt;0),C46&amp;"時"&amp;D46&amp;"分～"&amp;E46&amp;"時"&amp;F46&amp;"分、"&amp;C47&amp;"時"&amp;D47&amp;"分～"&amp;E47&amp;"時"&amp;F47&amp;"分",IF(AND(Z46&gt;0,Z47&gt;0,D46&gt;0,F46&gt;0,D47=0,F47=0),C46&amp;"時"&amp;D46&amp;"分～"&amp;E46&amp;"時"&amp;F46&amp;"分、"&amp;C47&amp;"時"&amp;D47&amp;"0分～"&amp;E47&amp;"時"&amp;F47&amp;"0分",IF(AND(Z46&gt;0,Z47&gt;0,D46=0,F46=0,D47&gt;0,F47&gt;0),C46&amp;"時"&amp;D46&amp;"0分～"&amp;E46&amp;"時"&amp;F46&amp;"0分、"&amp;C47&amp;"時"&amp;D47&amp;"分～"&amp;E47&amp;"時"&amp;F47&amp;"分")))))))</f>
        <v>時　　　分　～　　時　　　分</v>
      </c>
      <c r="P46" s="170"/>
      <c r="Q46" s="200" t="str">
        <f>IF(AB46=0,"",IF(AB46&gt;8,"入力ミス",AB46))</f>
        <v/>
      </c>
      <c r="R46" s="96"/>
      <c r="S46" s="203" t="str">
        <f>IF(K46=0,"",K46)</f>
        <v/>
      </c>
      <c r="V46" s="33">
        <f t="shared" si="0"/>
        <v>0</v>
      </c>
      <c r="W46" s="34">
        <f t="shared" si="1"/>
        <v>0</v>
      </c>
      <c r="X46" s="35">
        <f t="shared" si="2"/>
        <v>0</v>
      </c>
      <c r="Y46" s="35">
        <f t="shared" si="3"/>
        <v>0</v>
      </c>
      <c r="Z46" s="36">
        <f>(W46-V46)-AA46-AA47</f>
        <v>0</v>
      </c>
      <c r="AA46" s="36">
        <f t="shared" si="4"/>
        <v>0</v>
      </c>
      <c r="AB46" s="179">
        <f>SUM(Z46:Z47)</f>
        <v>0</v>
      </c>
      <c r="AC46" s="181">
        <f>SUM(AA46:AA47)</f>
        <v>0</v>
      </c>
    </row>
    <row r="47" spans="1:29" ht="15" customHeight="1" x14ac:dyDescent="0.15">
      <c r="A47" s="147"/>
      <c r="B47" s="195"/>
      <c r="C47" s="21"/>
      <c r="D47" s="26"/>
      <c r="E47" s="44"/>
      <c r="F47" s="26"/>
      <c r="G47" s="58"/>
      <c r="H47" s="47"/>
      <c r="I47" s="48"/>
      <c r="J47" s="49"/>
      <c r="K47" s="153"/>
      <c r="M47" s="155"/>
      <c r="N47" s="157"/>
      <c r="O47" s="10" t="str">
        <f>IF(AC46=0,"","休憩時間")</f>
        <v/>
      </c>
      <c r="P47" s="32" t="str">
        <f>IF(AND(AA46=0,AA47=0),"",IF(AND(AA46&gt;0,AA47=0,H46=0,J46=0),G46&amp;":"&amp;H46&amp;"0 ～ "&amp;I46&amp;":"&amp;J46&amp;"0",IF(AND(AA46&gt;0,AA47=0,H46&gt;0,J46&gt;0),G46&amp;":"&amp;H46&amp;" ～ "&amp;I46&amp;":"&amp;J46,IF(AND(AA46&gt;0,AA47&gt;0,H46=0,J46=0,H47=0,J47=0),G46&amp;":"&amp;H46&amp;"0～"&amp;I46&amp;":"&amp;J46&amp;"0、"&amp;G47&amp;":"&amp;H47&amp;"0～"&amp;I47&amp;":"&amp;J47&amp;"0",IF(AND(AA46&gt;0,AA47&gt;0,H46&gt;0,J46&gt;0,H47&gt;0,J47&gt;0),G46&amp;":"&amp;H46&amp;"～"&amp;I46&amp;":"&amp;J46&amp;"、"&amp;G47&amp;":"&amp;H47&amp;"～"&amp;I47&amp;":"&amp;J47,IF(AND(AA46&gt;0,AA47&gt;0,H46&gt;0,J46&gt;0,H47=0,J47=0),G46&amp;":"&amp;H46&amp;"～"&amp;I46&amp;":"&amp;J46&amp;"、"&amp;G47&amp;":"&amp;H47&amp;"0～"&amp;I47&amp;":"&amp;J47&amp;"0",IF(AND(AA46&gt;0,AA47&gt;0,H46=0,J46=0,H47&gt;0,J47&gt;0),G46&amp;":"&amp;H46&amp;"0～"&amp;I46&amp;":"&amp;J46&amp;"0、"&amp;G47&amp;":"&amp;H47&amp;"～"&amp;I47&amp;":"&amp;J47)))))))</f>
        <v/>
      </c>
      <c r="Q47" s="173"/>
      <c r="R47" s="95"/>
      <c r="S47" s="178"/>
      <c r="V47" s="37">
        <f t="shared" si="0"/>
        <v>0</v>
      </c>
      <c r="W47" s="38">
        <f t="shared" si="1"/>
        <v>0</v>
      </c>
      <c r="X47" s="39">
        <f t="shared" si="2"/>
        <v>0</v>
      </c>
      <c r="Y47" s="39">
        <f t="shared" si="3"/>
        <v>0</v>
      </c>
      <c r="Z47" s="40">
        <f>(W47-V47)</f>
        <v>0</v>
      </c>
      <c r="AA47" s="40">
        <f t="shared" si="4"/>
        <v>0</v>
      </c>
      <c r="AB47" s="180"/>
      <c r="AC47" s="182"/>
    </row>
    <row r="48" spans="1:29" ht="15" customHeight="1" x14ac:dyDescent="0.15">
      <c r="A48" s="193"/>
      <c r="B48" s="194"/>
      <c r="C48" s="20"/>
      <c r="D48" s="25"/>
      <c r="E48" s="43"/>
      <c r="F48" s="56"/>
      <c r="G48" s="28"/>
      <c r="H48" s="23"/>
      <c r="I48" s="46"/>
      <c r="J48" s="29"/>
      <c r="K48" s="152"/>
      <c r="M48" s="198" t="str">
        <f>IF(A48=0,"",A48)</f>
        <v/>
      </c>
      <c r="N48" s="199" t="str">
        <f>IF(B48=0,"",B48)</f>
        <v/>
      </c>
      <c r="O48" s="169" t="str">
        <f>IF(AND(Z48=0,Z49=0),"時　　　分　～　　時　　　分",IF(AND(Z48&gt;0,Z49=0,D48=0,F48=0),C48&amp;"時"&amp;D48&amp;"0分 ～ "&amp;E48&amp;"時"&amp;F48&amp;"0分",IF(AND(Z48&gt;0,Z49=0,D48&gt;0,F48&gt;0),C48&amp;"時"&amp;D48&amp;"分 ～ "&amp;E48&amp;"時"&amp;F48&amp;"分",IF(AND(Z48&gt;0,Z49&gt;0,D48=0,F48=0,D49=0,F49=0),C48&amp;"時"&amp;D48&amp;"0分～"&amp;E48&amp;"時"&amp;F48&amp;"0分、"&amp;C49&amp;"時"&amp;D49&amp;"0分～"&amp;E49&amp;"時"&amp;F49&amp;"0分",IF(AND(Z48&gt;0,Z49&gt;0,D48&gt;0,F48&gt;0,D49&gt;0,F49&gt;0),C48&amp;"時"&amp;D48&amp;"分～"&amp;E48&amp;"時"&amp;F48&amp;"分、"&amp;C49&amp;"時"&amp;D49&amp;"分～"&amp;E49&amp;"時"&amp;F49&amp;"分",IF(AND(Z48&gt;0,Z49&gt;0,D48&gt;0,F48&gt;0,D49=0,F49=0),C48&amp;"時"&amp;D48&amp;"分～"&amp;E48&amp;"時"&amp;F48&amp;"分、"&amp;C49&amp;"時"&amp;D49&amp;"0分～"&amp;E49&amp;"時"&amp;F49&amp;"0分",IF(AND(Z48&gt;0,Z49&gt;0,D48=0,F48=0,D49&gt;0,F49&gt;0),C48&amp;"時"&amp;D48&amp;"0分～"&amp;E48&amp;"時"&amp;F48&amp;"0分、"&amp;C49&amp;"時"&amp;D49&amp;"分～"&amp;E49&amp;"時"&amp;F49&amp;"分")))))))</f>
        <v>時　　　分　～　　時　　　分</v>
      </c>
      <c r="P48" s="170"/>
      <c r="Q48" s="204" t="str">
        <f>IF(AB48=0,"",IF(AB48&gt;8,"入力ミス",AB48))</f>
        <v/>
      </c>
      <c r="R48" s="96"/>
      <c r="S48" s="203" t="str">
        <f>IF(K48=0,"",K48)</f>
        <v/>
      </c>
      <c r="V48" s="33">
        <f t="shared" si="0"/>
        <v>0</v>
      </c>
      <c r="W48" s="34">
        <f t="shared" si="1"/>
        <v>0</v>
      </c>
      <c r="X48" s="35">
        <f t="shared" si="2"/>
        <v>0</v>
      </c>
      <c r="Y48" s="35">
        <f t="shared" si="3"/>
        <v>0</v>
      </c>
      <c r="Z48" s="36">
        <f>(W48-V48)-AA48-AA49</f>
        <v>0</v>
      </c>
      <c r="AA48" s="36">
        <f t="shared" si="4"/>
        <v>0</v>
      </c>
      <c r="AB48" s="179">
        <f>SUM(Z48:Z49)</f>
        <v>0</v>
      </c>
      <c r="AC48" s="181">
        <f>SUM(AA48:AA49)</f>
        <v>0</v>
      </c>
    </row>
    <row r="49" spans="1:29" ht="15" customHeight="1" x14ac:dyDescent="0.15">
      <c r="A49" s="147"/>
      <c r="B49" s="195"/>
      <c r="C49" s="21"/>
      <c r="D49" s="26"/>
      <c r="E49" s="44"/>
      <c r="F49" s="26"/>
      <c r="G49" s="58"/>
      <c r="H49" s="47"/>
      <c r="I49" s="48"/>
      <c r="J49" s="49"/>
      <c r="K49" s="153"/>
      <c r="M49" s="155"/>
      <c r="N49" s="157"/>
      <c r="O49" s="10" t="str">
        <f>IF(AC48=0,"","休憩時間")</f>
        <v/>
      </c>
      <c r="P49" s="32" t="str">
        <f>IF(AND(AA48=0,AA49=0),"",IF(AND(AA48&gt;0,AA49=0,H48=0,J48=0),G48&amp;":"&amp;H48&amp;"0 ～ "&amp;I48&amp;":"&amp;J48&amp;"0",IF(AND(AA48&gt;0,AA49=0,H48&gt;0,J48&gt;0),G48&amp;":"&amp;H48&amp;" ～ "&amp;I48&amp;":"&amp;J48,IF(AND(AA48&gt;0,AA49&gt;0,H48=0,J48=0,H49=0,J49=0),G48&amp;":"&amp;H48&amp;"0～"&amp;I48&amp;":"&amp;J48&amp;"0、"&amp;G49&amp;":"&amp;H49&amp;"0～"&amp;I49&amp;":"&amp;J49&amp;"0",IF(AND(AA48&gt;0,AA49&gt;0,H48&gt;0,J48&gt;0,H49&gt;0,J49&gt;0),G48&amp;":"&amp;H48&amp;"～"&amp;I48&amp;":"&amp;J48&amp;"、"&amp;G49&amp;":"&amp;H49&amp;"～"&amp;I49&amp;":"&amp;J49,IF(AND(AA48&gt;0,AA49&gt;0,H48&gt;0,J48&gt;0,H49=0,J49=0),G48&amp;":"&amp;H48&amp;"～"&amp;I48&amp;":"&amp;J48&amp;"、"&amp;G49&amp;":"&amp;H49&amp;"0～"&amp;I49&amp;":"&amp;J49&amp;"0",IF(AND(AA48&gt;0,AA49&gt;0,H48=0,J48=0,H49&gt;0,J49&gt;0),G48&amp;":"&amp;H48&amp;"0～"&amp;I48&amp;":"&amp;J48&amp;"0、"&amp;G49&amp;":"&amp;H49&amp;"～"&amp;I49&amp;":"&amp;J49)))))))</f>
        <v/>
      </c>
      <c r="Q49" s="173"/>
      <c r="R49" s="95"/>
      <c r="S49" s="207"/>
      <c r="V49" s="37">
        <f t="shared" si="0"/>
        <v>0</v>
      </c>
      <c r="W49" s="38">
        <f t="shared" si="1"/>
        <v>0</v>
      </c>
      <c r="X49" s="39">
        <f t="shared" si="2"/>
        <v>0</v>
      </c>
      <c r="Y49" s="39">
        <f t="shared" si="3"/>
        <v>0</v>
      </c>
      <c r="Z49" s="40">
        <f>(W49-V49)</f>
        <v>0</v>
      </c>
      <c r="AA49" s="40">
        <f t="shared" si="4"/>
        <v>0</v>
      </c>
      <c r="AB49" s="180"/>
      <c r="AC49" s="182"/>
    </row>
    <row r="50" spans="1:29" ht="15" customHeight="1" x14ac:dyDescent="0.15">
      <c r="A50" s="193"/>
      <c r="B50" s="194"/>
      <c r="C50" s="20"/>
      <c r="D50" s="25"/>
      <c r="E50" s="43"/>
      <c r="F50" s="56"/>
      <c r="G50" s="28"/>
      <c r="H50" s="23"/>
      <c r="I50" s="46"/>
      <c r="J50" s="29"/>
      <c r="K50" s="152"/>
      <c r="M50" s="198" t="str">
        <f>IF(A50=0,"",A50)</f>
        <v/>
      </c>
      <c r="N50" s="199" t="str">
        <f>IF(B50=0,"",B50)</f>
        <v/>
      </c>
      <c r="O50" s="169" t="str">
        <f>IF(AND(Z50=0,Z51=0),"時　　　分　～　　時　　　分",IF(AND(Z50&gt;0,Z51=0,D50=0,F50=0),C50&amp;"時"&amp;D50&amp;"0分 ～ "&amp;E50&amp;"時"&amp;F50&amp;"0分",IF(AND(Z50&gt;0,Z51=0,D50&gt;0,F50&gt;0),C50&amp;"時"&amp;D50&amp;"分 ～ "&amp;E50&amp;"時"&amp;F50&amp;"分",IF(AND(Z50&gt;0,Z51&gt;0,D50=0,F50=0,D51=0,F51=0),C50&amp;"時"&amp;D50&amp;"0分～"&amp;E50&amp;"時"&amp;F50&amp;"0分、"&amp;C51&amp;"時"&amp;D51&amp;"0分～"&amp;E51&amp;"時"&amp;F51&amp;"0分",IF(AND(Z50&gt;0,Z51&gt;0,D50&gt;0,F50&gt;0,D51&gt;0,F51&gt;0),C50&amp;"時"&amp;D50&amp;"分～"&amp;E50&amp;"時"&amp;F50&amp;"分、"&amp;C51&amp;"時"&amp;D51&amp;"分～"&amp;E51&amp;"時"&amp;F51&amp;"分",IF(AND(Z50&gt;0,Z51&gt;0,D50&gt;0,F50&gt;0,D51=0,F51=0),C50&amp;"時"&amp;D50&amp;"分～"&amp;E50&amp;"時"&amp;F50&amp;"分、"&amp;C51&amp;"時"&amp;D51&amp;"0分～"&amp;E51&amp;"時"&amp;F51&amp;"0分",IF(AND(Z50&gt;0,Z51&gt;0,D50=0,F50=0,D51&gt;0,F51&gt;0),C50&amp;"時"&amp;D50&amp;"0分～"&amp;E50&amp;"時"&amp;F50&amp;"0分、"&amp;C51&amp;"時"&amp;D51&amp;"分～"&amp;E51&amp;"時"&amp;F51&amp;"分")))))))</f>
        <v>時　　　分　～　　時　　　分</v>
      </c>
      <c r="P50" s="170"/>
      <c r="Q50" s="204" t="str">
        <f>IF(AB50=0,"",IF(AB50&gt;8,"入力ミス",AB50))</f>
        <v/>
      </c>
      <c r="R50" s="97"/>
      <c r="S50" s="203" t="str">
        <f>IF(K50=0,"",K50)</f>
        <v/>
      </c>
      <c r="V50" s="33">
        <f t="shared" si="0"/>
        <v>0</v>
      </c>
      <c r="W50" s="34">
        <f t="shared" si="1"/>
        <v>0</v>
      </c>
      <c r="X50" s="35">
        <f t="shared" si="2"/>
        <v>0</v>
      </c>
      <c r="Y50" s="35">
        <f t="shared" si="3"/>
        <v>0</v>
      </c>
      <c r="Z50" s="36">
        <f>(W50-V50)-AA50-AA51</f>
        <v>0</v>
      </c>
      <c r="AA50" s="36">
        <f t="shared" si="4"/>
        <v>0</v>
      </c>
      <c r="AB50" s="179">
        <f>SUM(Z50:Z51)</f>
        <v>0</v>
      </c>
      <c r="AC50" s="181">
        <f>SUM(AA50:AA51)</f>
        <v>0</v>
      </c>
    </row>
    <row r="51" spans="1:29" ht="15" customHeight="1" x14ac:dyDescent="0.15">
      <c r="A51" s="147"/>
      <c r="B51" s="195"/>
      <c r="C51" s="21"/>
      <c r="D51" s="26"/>
      <c r="E51" s="44"/>
      <c r="F51" s="26"/>
      <c r="G51" s="58"/>
      <c r="H51" s="47"/>
      <c r="I51" s="48"/>
      <c r="J51" s="49"/>
      <c r="K51" s="153"/>
      <c r="M51" s="155"/>
      <c r="N51" s="157"/>
      <c r="O51" s="10" t="str">
        <f>IF(AC50=0,"","休憩時間")</f>
        <v/>
      </c>
      <c r="P51" s="32" t="str">
        <f>IF(AND(AA50=0,AA51=0),"",IF(AND(AA50&gt;0,AA51=0,H50=0,J50=0),G50&amp;":"&amp;H50&amp;"0 ～ "&amp;I50&amp;":"&amp;J50&amp;"0",IF(AND(AA50&gt;0,AA51=0,H50&gt;0,J50&gt;0),G50&amp;":"&amp;H50&amp;" ～ "&amp;I50&amp;":"&amp;J50,IF(AND(AA50&gt;0,AA51&gt;0,H50=0,J50=0,H51=0,J51=0),G50&amp;":"&amp;H50&amp;"0～"&amp;I50&amp;":"&amp;J50&amp;"0、"&amp;G51&amp;":"&amp;H51&amp;"0～"&amp;I51&amp;":"&amp;J51&amp;"0",IF(AND(AA50&gt;0,AA51&gt;0,H50&gt;0,J50&gt;0,H51&gt;0,J51&gt;0),G50&amp;":"&amp;H50&amp;"～"&amp;I50&amp;":"&amp;J50&amp;"、"&amp;G51&amp;":"&amp;H51&amp;"～"&amp;I51&amp;":"&amp;J51,IF(AND(AA50&gt;0,AA51&gt;0,H50&gt;0,J50&gt;0,H51=0,J51=0),G50&amp;":"&amp;H50&amp;"～"&amp;I50&amp;":"&amp;J50&amp;"、"&amp;G51&amp;":"&amp;H51&amp;"0～"&amp;I51&amp;":"&amp;J51&amp;"0",IF(AND(AA50&gt;0,AA51&gt;0,H50=0,J50=0,H51&gt;0,J51&gt;0),G50&amp;":"&amp;H50&amp;"0～"&amp;I50&amp;":"&amp;J50&amp;"0、"&amp;G51&amp;":"&amp;H51&amp;"～"&amp;I51&amp;":"&amp;J51)))))))</f>
        <v/>
      </c>
      <c r="Q51" s="173"/>
      <c r="R51" s="95"/>
      <c r="S51" s="178"/>
      <c r="V51" s="37">
        <f t="shared" si="0"/>
        <v>0</v>
      </c>
      <c r="W51" s="38">
        <f t="shared" si="1"/>
        <v>0</v>
      </c>
      <c r="X51" s="39">
        <f t="shared" si="2"/>
        <v>0</v>
      </c>
      <c r="Y51" s="39">
        <f t="shared" si="3"/>
        <v>0</v>
      </c>
      <c r="Z51" s="40">
        <f>(W51-V51)</f>
        <v>0</v>
      </c>
      <c r="AA51" s="40">
        <f t="shared" si="4"/>
        <v>0</v>
      </c>
      <c r="AB51" s="180"/>
      <c r="AC51" s="182"/>
    </row>
    <row r="52" spans="1:29" ht="15" customHeight="1" x14ac:dyDescent="0.15">
      <c r="A52" s="193"/>
      <c r="B52" s="194"/>
      <c r="C52" s="20"/>
      <c r="D52" s="25"/>
      <c r="E52" s="43"/>
      <c r="F52" s="56"/>
      <c r="G52" s="28"/>
      <c r="H52" s="23"/>
      <c r="I52" s="46"/>
      <c r="J52" s="29"/>
      <c r="K52" s="152"/>
      <c r="M52" s="198" t="str">
        <f>IF(A52=0,"",A52)</f>
        <v/>
      </c>
      <c r="N52" s="199" t="str">
        <f>IF(B52=0,"",B52)</f>
        <v/>
      </c>
      <c r="O52" s="169" t="str">
        <f>IF(AND(Z52=0,Z53=0),"時　　　分　～　　時　　　分",IF(AND(Z52&gt;0,Z53=0,D52=0,F52=0),C52&amp;"時"&amp;D52&amp;"0分 ～ "&amp;E52&amp;"時"&amp;F52&amp;"0分",IF(AND(Z52&gt;0,Z53=0,D52&gt;0,F52&gt;0),C52&amp;"時"&amp;D52&amp;"分 ～ "&amp;E52&amp;"時"&amp;F52&amp;"分",IF(AND(Z52&gt;0,Z53&gt;0,D52=0,F52=0,D53=0,F53=0),C52&amp;"時"&amp;D52&amp;"0分～"&amp;E52&amp;"時"&amp;F52&amp;"0分、"&amp;C53&amp;"時"&amp;D53&amp;"0分～"&amp;E53&amp;"時"&amp;F53&amp;"0分",IF(AND(Z52&gt;0,Z53&gt;0,D52&gt;0,F52&gt;0,D53&gt;0,F53&gt;0),C52&amp;"時"&amp;D52&amp;"分～"&amp;E52&amp;"時"&amp;F52&amp;"分、"&amp;C53&amp;"時"&amp;D53&amp;"分～"&amp;E53&amp;"時"&amp;F53&amp;"分",IF(AND(Z52&gt;0,Z53&gt;0,D52&gt;0,F52&gt;0,D53=0,F53=0),C52&amp;"時"&amp;D52&amp;"分～"&amp;E52&amp;"時"&amp;F52&amp;"分、"&amp;C53&amp;"時"&amp;D53&amp;"0分～"&amp;E53&amp;"時"&amp;F53&amp;"0分",IF(AND(Z52&gt;0,Z53&gt;0,D52=0,F52=0,D53&gt;0,F53&gt;0),C52&amp;"時"&amp;D52&amp;"0分～"&amp;E52&amp;"時"&amp;F52&amp;"0分、"&amp;C53&amp;"時"&amp;D53&amp;"分～"&amp;E53&amp;"時"&amp;F53&amp;"分")))))))</f>
        <v>時　　　分　～　　時　　　分</v>
      </c>
      <c r="P52" s="170"/>
      <c r="Q52" s="204" t="str">
        <f>IF(AB52=0,"",IF(AB52&gt;8,"入力ミス",AB52))</f>
        <v/>
      </c>
      <c r="R52" s="97"/>
      <c r="S52" s="207" t="str">
        <f>IF(K52=0,"",K52)</f>
        <v/>
      </c>
      <c r="V52" s="33">
        <f t="shared" si="0"/>
        <v>0</v>
      </c>
      <c r="W52" s="34">
        <f t="shared" si="1"/>
        <v>0</v>
      </c>
      <c r="X52" s="35">
        <f t="shared" si="2"/>
        <v>0</v>
      </c>
      <c r="Y52" s="35">
        <f t="shared" si="3"/>
        <v>0</v>
      </c>
      <c r="Z52" s="36">
        <f>(W52-V52)-AA52-AA53</f>
        <v>0</v>
      </c>
      <c r="AA52" s="36">
        <f t="shared" si="4"/>
        <v>0</v>
      </c>
      <c r="AB52" s="179">
        <f>SUM(Z52:Z53)</f>
        <v>0</v>
      </c>
      <c r="AC52" s="181">
        <f>SUM(AA52:AA53)</f>
        <v>0</v>
      </c>
    </row>
    <row r="53" spans="1:29" ht="15" customHeight="1" thickBot="1" x14ac:dyDescent="0.2">
      <c r="A53" s="209"/>
      <c r="B53" s="210"/>
      <c r="C53" s="50"/>
      <c r="D53" s="51"/>
      <c r="E53" s="52"/>
      <c r="F53" s="51"/>
      <c r="G53" s="59"/>
      <c r="H53" s="53"/>
      <c r="I53" s="54"/>
      <c r="J53" s="55"/>
      <c r="K53" s="211"/>
      <c r="M53" s="155"/>
      <c r="N53" s="157"/>
      <c r="O53" s="10" t="str">
        <f>IF(AC52=0,"","休憩時間")</f>
        <v/>
      </c>
      <c r="P53" s="32" t="str">
        <f>IF(AND(AA52=0,AA53=0),"",IF(AND(AA52&gt;0,AA53=0,H52=0,J52=0),G52&amp;":"&amp;H52&amp;"0 ～ "&amp;I52&amp;":"&amp;J52&amp;"0",IF(AND(AA52&gt;0,AA53=0,H52&gt;0,J52&gt;0),G52&amp;":"&amp;H52&amp;" ～ "&amp;I52&amp;":"&amp;J52,IF(AND(AA52&gt;0,AA53&gt;0,H52=0,J52=0,H53=0,J53=0),G52&amp;":"&amp;H52&amp;"0～"&amp;I52&amp;":"&amp;J52&amp;"0、"&amp;G53&amp;":"&amp;H53&amp;"0～"&amp;I53&amp;":"&amp;J53&amp;"0",IF(AND(AA52&gt;0,AA53&gt;0,H52&gt;0,J52&gt;0,H53&gt;0,J53&gt;0),G52&amp;":"&amp;H52&amp;"～"&amp;I52&amp;":"&amp;J52&amp;"、"&amp;G53&amp;":"&amp;H53&amp;"～"&amp;I53&amp;":"&amp;J53,IF(AND(AA52&gt;0,AA53&gt;0,H52&gt;0,J52&gt;0,H53=0,J53=0),G52&amp;":"&amp;H52&amp;"～"&amp;I52&amp;":"&amp;J52&amp;"、"&amp;G53&amp;":"&amp;H53&amp;"0～"&amp;I53&amp;":"&amp;J53&amp;"0",IF(AND(AA52&gt;0,AA53&gt;0,H52=0,J52=0,H53&gt;0,J53&gt;0),G52&amp;":"&amp;H52&amp;"0～"&amp;I52&amp;":"&amp;J52&amp;"0、"&amp;G53&amp;":"&amp;H53&amp;"～"&amp;I53&amp;":"&amp;J53)))))))</f>
        <v/>
      </c>
      <c r="Q53" s="173"/>
      <c r="R53" s="98"/>
      <c r="S53" s="217"/>
      <c r="V53" s="37">
        <f t="shared" si="0"/>
        <v>0</v>
      </c>
      <c r="W53" s="38">
        <f t="shared" si="1"/>
        <v>0</v>
      </c>
      <c r="X53" s="39">
        <f t="shared" si="2"/>
        <v>0</v>
      </c>
      <c r="Y53" s="39">
        <f t="shared" si="3"/>
        <v>0</v>
      </c>
      <c r="Z53" s="40">
        <f>(W53-V53)</f>
        <v>0</v>
      </c>
      <c r="AA53" s="40">
        <f t="shared" si="4"/>
        <v>0</v>
      </c>
      <c r="AB53" s="180"/>
      <c r="AC53" s="182"/>
    </row>
    <row r="54" spans="1:29" ht="30" customHeight="1" x14ac:dyDescent="0.15">
      <c r="M54" s="3"/>
      <c r="N54" s="4"/>
      <c r="O54" s="4"/>
      <c r="P54" s="4" t="str">
        <f>IF(Q10=0,"","計　　　"&amp;DBCS(SUM(Q10:Q53)))</f>
        <v>計　　　０</v>
      </c>
      <c r="Q54" s="132" t="s">
        <v>14</v>
      </c>
      <c r="R54" s="226"/>
      <c r="S54" s="5"/>
    </row>
  </sheetData>
  <mergeCells count="243">
    <mergeCell ref="Q54:R54"/>
    <mergeCell ref="AC52:AC53"/>
    <mergeCell ref="N52:N53"/>
    <mergeCell ref="O52:P52"/>
    <mergeCell ref="Q52:Q53"/>
    <mergeCell ref="S52:S53"/>
    <mergeCell ref="F1:G1"/>
    <mergeCell ref="H1:I1"/>
    <mergeCell ref="AB50:AB51"/>
    <mergeCell ref="AC50:AC51"/>
    <mergeCell ref="N50:N51"/>
    <mergeCell ref="O50:P50"/>
    <mergeCell ref="Q50:Q51"/>
    <mergeCell ref="S50:S51"/>
    <mergeCell ref="M50:M51"/>
    <mergeCell ref="S46:S47"/>
    <mergeCell ref="M52:M53"/>
    <mergeCell ref="S12:S13"/>
    <mergeCell ref="S14:S15"/>
    <mergeCell ref="S16:S17"/>
    <mergeCell ref="S18:S19"/>
    <mergeCell ref="S20:S21"/>
    <mergeCell ref="S22:S23"/>
    <mergeCell ref="M18:M19"/>
    <mergeCell ref="N18:N19"/>
    <mergeCell ref="A50:A51"/>
    <mergeCell ref="B50:B51"/>
    <mergeCell ref="K50:K51"/>
    <mergeCell ref="A52:A53"/>
    <mergeCell ref="B52:B53"/>
    <mergeCell ref="K52:K53"/>
    <mergeCell ref="M36:M37"/>
    <mergeCell ref="M24:M25"/>
    <mergeCell ref="N24:N25"/>
    <mergeCell ref="N36:N37"/>
    <mergeCell ref="A26:A27"/>
    <mergeCell ref="B26:B27"/>
    <mergeCell ref="K42:K43"/>
    <mergeCell ref="K46:K47"/>
    <mergeCell ref="M48:M49"/>
    <mergeCell ref="N48:N49"/>
    <mergeCell ref="B32:B33"/>
    <mergeCell ref="A34:A35"/>
    <mergeCell ref="B34:B35"/>
    <mergeCell ref="A28:A29"/>
    <mergeCell ref="B28:B29"/>
    <mergeCell ref="A30:A31"/>
    <mergeCell ref="AB52:AB53"/>
    <mergeCell ref="S24:S25"/>
    <mergeCell ref="S28:S29"/>
    <mergeCell ref="S48:S49"/>
    <mergeCell ref="S26:S27"/>
    <mergeCell ref="S44:S45"/>
    <mergeCell ref="S38:S39"/>
    <mergeCell ref="S40:S41"/>
    <mergeCell ref="S42:S43"/>
    <mergeCell ref="S30:S31"/>
    <mergeCell ref="S32:S33"/>
    <mergeCell ref="S34:S35"/>
    <mergeCell ref="S36:S37"/>
    <mergeCell ref="B12:B13"/>
    <mergeCell ref="A14:A15"/>
    <mergeCell ref="B14:B15"/>
    <mergeCell ref="A24:A25"/>
    <mergeCell ref="B24:B25"/>
    <mergeCell ref="A20:A21"/>
    <mergeCell ref="B20:B21"/>
    <mergeCell ref="A22:A23"/>
    <mergeCell ref="B22:B23"/>
    <mergeCell ref="A6:A7"/>
    <mergeCell ref="B6:B7"/>
    <mergeCell ref="A8:A9"/>
    <mergeCell ref="B8:B9"/>
    <mergeCell ref="M8:M9"/>
    <mergeCell ref="O10:P10"/>
    <mergeCell ref="K10:K11"/>
    <mergeCell ref="Q18:Q19"/>
    <mergeCell ref="O18:P18"/>
    <mergeCell ref="M16:M17"/>
    <mergeCell ref="N16:N17"/>
    <mergeCell ref="Q16:Q17"/>
    <mergeCell ref="O16:P16"/>
    <mergeCell ref="A16:A17"/>
    <mergeCell ref="B16:B17"/>
    <mergeCell ref="A18:A19"/>
    <mergeCell ref="B18:B19"/>
    <mergeCell ref="G8:J8"/>
    <mergeCell ref="A10:A11"/>
    <mergeCell ref="B10:B11"/>
    <mergeCell ref="C8:F8"/>
    <mergeCell ref="K16:K17"/>
    <mergeCell ref="K18:K19"/>
    <mergeCell ref="A12:A13"/>
    <mergeCell ref="M1:S1"/>
    <mergeCell ref="M10:M11"/>
    <mergeCell ref="N10:N11"/>
    <mergeCell ref="Q10:Q11"/>
    <mergeCell ref="Q2:S2"/>
    <mergeCell ref="Q3:S3"/>
    <mergeCell ref="Q4:S6"/>
    <mergeCell ref="P4:P6"/>
    <mergeCell ref="Q14:Q15"/>
    <mergeCell ref="O14:P14"/>
    <mergeCell ref="M12:M13"/>
    <mergeCell ref="N12:N13"/>
    <mergeCell ref="Q12:Q13"/>
    <mergeCell ref="S10:S11"/>
    <mergeCell ref="S8:S9"/>
    <mergeCell ref="N8:N9"/>
    <mergeCell ref="O8:P9"/>
    <mergeCell ref="Q8:Q9"/>
    <mergeCell ref="O12:P12"/>
    <mergeCell ref="M14:M15"/>
    <mergeCell ref="N14:N15"/>
    <mergeCell ref="R8:R9"/>
    <mergeCell ref="Q32:Q33"/>
    <mergeCell ref="O32:P32"/>
    <mergeCell ref="M22:M23"/>
    <mergeCell ref="N22:N23"/>
    <mergeCell ref="Q22:Q23"/>
    <mergeCell ref="O22:P22"/>
    <mergeCell ref="M20:M21"/>
    <mergeCell ref="N20:N21"/>
    <mergeCell ref="Q20:Q21"/>
    <mergeCell ref="O20:P20"/>
    <mergeCell ref="M30:M31"/>
    <mergeCell ref="N30:N31"/>
    <mergeCell ref="Q30:Q31"/>
    <mergeCell ref="O30:P30"/>
    <mergeCell ref="M28:M29"/>
    <mergeCell ref="N28:N29"/>
    <mergeCell ref="Q28:Q29"/>
    <mergeCell ref="O28:P28"/>
    <mergeCell ref="M26:M27"/>
    <mergeCell ref="N26:N27"/>
    <mergeCell ref="Q26:Q27"/>
    <mergeCell ref="O26:P26"/>
    <mergeCell ref="Q24:Q25"/>
    <mergeCell ref="O24:P24"/>
    <mergeCell ref="O44:P44"/>
    <mergeCell ref="M42:M43"/>
    <mergeCell ref="N42:N43"/>
    <mergeCell ref="Q42:Q43"/>
    <mergeCell ref="O42:P42"/>
    <mergeCell ref="Q40:Q41"/>
    <mergeCell ref="O40:P40"/>
    <mergeCell ref="M38:M39"/>
    <mergeCell ref="N38:N39"/>
    <mergeCell ref="Q38:Q39"/>
    <mergeCell ref="O38:P38"/>
    <mergeCell ref="M44:M45"/>
    <mergeCell ref="N44:N45"/>
    <mergeCell ref="M40:M41"/>
    <mergeCell ref="N40:N41"/>
    <mergeCell ref="N32:N33"/>
    <mergeCell ref="A48:A49"/>
    <mergeCell ref="B48:B49"/>
    <mergeCell ref="A44:A45"/>
    <mergeCell ref="B44:B45"/>
    <mergeCell ref="A46:A47"/>
    <mergeCell ref="B46:B47"/>
    <mergeCell ref="A40:A41"/>
    <mergeCell ref="B40:B41"/>
    <mergeCell ref="A42:A43"/>
    <mergeCell ref="B42:B43"/>
    <mergeCell ref="A36:A37"/>
    <mergeCell ref="B36:B37"/>
    <mergeCell ref="K48:K49"/>
    <mergeCell ref="K36:K37"/>
    <mergeCell ref="K38:K39"/>
    <mergeCell ref="K40:K41"/>
    <mergeCell ref="AC18:AC19"/>
    <mergeCell ref="AB20:AB21"/>
    <mergeCell ref="AC20:AC21"/>
    <mergeCell ref="AC10:AC11"/>
    <mergeCell ref="AC12:AC13"/>
    <mergeCell ref="AC14:AC15"/>
    <mergeCell ref="AB16:AB17"/>
    <mergeCell ref="AC16:AC17"/>
    <mergeCell ref="AB12:AB13"/>
    <mergeCell ref="AB14:AB15"/>
    <mergeCell ref="AB10:AB11"/>
    <mergeCell ref="AB18:AB19"/>
    <mergeCell ref="AC30:AC31"/>
    <mergeCell ref="AB32:AB33"/>
    <mergeCell ref="AC32:AC33"/>
    <mergeCell ref="AB26:AB27"/>
    <mergeCell ref="AC26:AC27"/>
    <mergeCell ref="AB28:AB29"/>
    <mergeCell ref="AC28:AC29"/>
    <mergeCell ref="AB22:AB23"/>
    <mergeCell ref="AC22:AC23"/>
    <mergeCell ref="AB24:AB25"/>
    <mergeCell ref="AC24:AC25"/>
    <mergeCell ref="AB30:AB31"/>
    <mergeCell ref="A32:A33"/>
    <mergeCell ref="AC46:AC47"/>
    <mergeCell ref="AB38:AB39"/>
    <mergeCell ref="AC38:AC39"/>
    <mergeCell ref="AB40:AB41"/>
    <mergeCell ref="AC40:AC41"/>
    <mergeCell ref="AB34:AB35"/>
    <mergeCell ref="AC34:AC35"/>
    <mergeCell ref="AB48:AB49"/>
    <mergeCell ref="AC48:AC49"/>
    <mergeCell ref="AB42:AB43"/>
    <mergeCell ref="AC42:AC43"/>
    <mergeCell ref="AB44:AB45"/>
    <mergeCell ref="AC44:AC45"/>
    <mergeCell ref="AB36:AB37"/>
    <mergeCell ref="AC36:AC37"/>
    <mergeCell ref="AB46:AB47"/>
    <mergeCell ref="Q36:Q37"/>
    <mergeCell ref="O36:P36"/>
    <mergeCell ref="M34:M35"/>
    <mergeCell ref="N34:N35"/>
    <mergeCell ref="Q34:Q35"/>
    <mergeCell ref="O34:P34"/>
    <mergeCell ref="M32:M33"/>
    <mergeCell ref="B30:B31"/>
    <mergeCell ref="Q48:Q49"/>
    <mergeCell ref="O48:P48"/>
    <mergeCell ref="M46:M47"/>
    <mergeCell ref="N46:N47"/>
    <mergeCell ref="Q46:Q47"/>
    <mergeCell ref="O46:P46"/>
    <mergeCell ref="Q44:Q45"/>
    <mergeCell ref="A1:B1"/>
    <mergeCell ref="C1:D1"/>
    <mergeCell ref="K44:K45"/>
    <mergeCell ref="K20:K21"/>
    <mergeCell ref="K22:K23"/>
    <mergeCell ref="K24:K25"/>
    <mergeCell ref="K26:K27"/>
    <mergeCell ref="K12:K13"/>
    <mergeCell ref="K14:K15"/>
    <mergeCell ref="K28:K29"/>
    <mergeCell ref="K30:K31"/>
    <mergeCell ref="K32:K33"/>
    <mergeCell ref="K34:K35"/>
    <mergeCell ref="K8:K9"/>
    <mergeCell ref="A38:A39"/>
    <mergeCell ref="B38:B39"/>
  </mergeCells>
  <phoneticPr fontId="1"/>
  <conditionalFormatting sqref="Q1:R1 Q7:R8 Q9 Q55:R65536 Q10:R49">
    <cfRule type="cellIs" dxfId="14" priority="6" stopIfTrue="1" operator="equal">
      <formula>"入力ミス"</formula>
    </cfRule>
  </conditionalFormatting>
  <conditionalFormatting sqref="Q3:S3">
    <cfRule type="cellIs" dxfId="13" priority="4" stopIfTrue="1" operator="equal">
      <formula>"入力ミス"</formula>
    </cfRule>
  </conditionalFormatting>
  <conditionalFormatting sqref="Q4:R6">
    <cfRule type="cellIs" dxfId="12" priority="3" stopIfTrue="1" operator="equal">
      <formula>"入力ミス"</formula>
    </cfRule>
  </conditionalFormatting>
  <conditionalFormatting sqref="Q2:R2">
    <cfRule type="cellIs" dxfId="11" priority="2" stopIfTrue="1" operator="equal">
      <formula>"入力ミス"</formula>
    </cfRule>
  </conditionalFormatting>
  <conditionalFormatting sqref="Q54 Q50:R53">
    <cfRule type="cellIs" dxfId="10" priority="1" stopIfTrue="1" operator="equal">
      <formula>"入力ミス"</formula>
    </cfRule>
  </conditionalFormatting>
  <pageMargins left="0.98425196850393704" right="0.19685039370078741" top="0.27559055118110237" bottom="0.19685039370078741" header="0.31496062992125984" footer="0.19685039370078741"/>
  <pageSetup paperSize="9" scale="91" orientation="portrait" verticalDpi="300"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AC54"/>
  <sheetViews>
    <sheetView zoomScaleNormal="100" workbookViewId="0">
      <selection activeCell="H2" sqref="H2"/>
    </sheetView>
  </sheetViews>
  <sheetFormatPr defaultRowHeight="13.5" x14ac:dyDescent="0.15"/>
  <cols>
    <col min="1" max="2" width="5.125" style="1" customWidth="1"/>
    <col min="3" max="10" width="6.75" style="1" customWidth="1"/>
    <col min="11" max="11" width="17.375" style="1" customWidth="1"/>
    <col min="12" max="12" width="8.875" style="1" customWidth="1"/>
    <col min="13" max="14" width="6.75" style="1" customWidth="1"/>
    <col min="15" max="15" width="8.5" style="1" bestFit="1" customWidth="1"/>
    <col min="16" max="16" width="35.875" style="1" customWidth="1"/>
    <col min="17" max="18" width="9" style="1"/>
    <col min="19" max="19" width="25" style="1" customWidth="1"/>
    <col min="20" max="21" width="9" style="1"/>
    <col min="22" max="25" width="3.5" style="1" customWidth="1"/>
    <col min="26" max="29" width="4.5" style="1" customWidth="1"/>
    <col min="30" max="16384" width="9" style="1"/>
  </cols>
  <sheetData>
    <row r="1" spans="1:29" ht="30" customHeight="1" thickBot="1" x14ac:dyDescent="0.2">
      <c r="A1" s="105" t="s">
        <v>22</v>
      </c>
      <c r="B1" s="106"/>
      <c r="C1" s="105" t="str">
        <f>IF(Q10=0,"",""&amp;DBCS(SUM(Q10:Q53)))</f>
        <v>０</v>
      </c>
      <c r="D1" s="107"/>
      <c r="E1" s="41" t="s">
        <v>18</v>
      </c>
      <c r="F1" s="108" t="s">
        <v>19</v>
      </c>
      <c r="G1" s="108"/>
      <c r="H1" s="227" t="str">
        <f>DBCS(SUM(Q10:Q55)+SUM('7月分'!Q10:Q55)+SUM('8月分'!Q10:Q55)+SUM('9月分'!Q10:Q55)+SUM('10月分'!Q10:Q55)+SUM('11月分'!Q10:Q55)+SUM('1月分'!Q10:Q55))</f>
        <v>０</v>
      </c>
      <c r="I1" s="228"/>
      <c r="M1" s="111" t="s">
        <v>36</v>
      </c>
      <c r="N1" s="112"/>
      <c r="O1" s="112"/>
      <c r="P1" s="112"/>
      <c r="Q1" s="112"/>
      <c r="R1" s="112"/>
      <c r="S1" s="112"/>
    </row>
    <row r="2" spans="1:29" ht="10.15" customHeight="1" x14ac:dyDescent="0.15">
      <c r="A2" s="60"/>
      <c r="B2" s="60"/>
      <c r="C2" s="60"/>
      <c r="D2" s="61"/>
      <c r="E2" s="61"/>
      <c r="F2" s="61"/>
      <c r="G2" s="62"/>
      <c r="H2" s="62"/>
      <c r="I2" s="62"/>
      <c r="M2" s="11"/>
      <c r="N2" s="8"/>
      <c r="O2" s="8"/>
      <c r="P2" s="80"/>
      <c r="Q2" s="126" t="str">
        <f>'7月分'!Q2:S2</f>
        <v/>
      </c>
      <c r="R2" s="126"/>
      <c r="S2" s="126"/>
    </row>
    <row r="3" spans="1:29" ht="22.9" customHeight="1" x14ac:dyDescent="0.15">
      <c r="A3" s="60"/>
      <c r="B3" s="60"/>
      <c r="C3" s="60"/>
      <c r="D3" s="61"/>
      <c r="E3" s="61"/>
      <c r="F3" s="61"/>
      <c r="G3" s="61"/>
      <c r="H3" s="61"/>
      <c r="I3" s="61"/>
      <c r="M3" s="6"/>
      <c r="N3" s="6"/>
      <c r="O3" s="6"/>
      <c r="P3" s="65" t="str">
        <f>IF('7月分'!D4=0,"( 学番　　　　　)","( 学番　"&amp;'7月分'!D4&amp;" "&amp;"）")</f>
        <v>( 学番　　　　　)</v>
      </c>
      <c r="Q3" s="240" t="str">
        <f>'7月分'!Q3:S3</f>
        <v/>
      </c>
      <c r="R3" s="240"/>
      <c r="S3" s="240"/>
      <c r="T3" s="2"/>
    </row>
    <row r="4" spans="1:29" ht="21" customHeight="1" x14ac:dyDescent="0.15">
      <c r="A4" s="60"/>
      <c r="B4" s="60"/>
      <c r="C4" s="60"/>
      <c r="D4" s="63"/>
      <c r="E4" s="63"/>
      <c r="F4" s="63"/>
      <c r="G4" s="63"/>
      <c r="H4" s="63"/>
      <c r="I4" s="63"/>
      <c r="J4" s="13"/>
      <c r="K4" s="13"/>
      <c r="M4" s="6"/>
      <c r="N4" s="6"/>
      <c r="O4" s="6"/>
      <c r="P4" s="136" t="s">
        <v>2</v>
      </c>
      <c r="Q4" s="137">
        <f>'7月分'!D5</f>
        <v>0</v>
      </c>
      <c r="R4" s="137"/>
      <c r="S4" s="137"/>
      <c r="V4" s="13"/>
      <c r="W4" s="13"/>
      <c r="X4" s="13"/>
      <c r="Y4" s="13"/>
    </row>
    <row r="5" spans="1:29" ht="21" customHeight="1" thickBot="1" x14ac:dyDescent="0.2">
      <c r="A5" s="60"/>
      <c r="B5" s="60"/>
      <c r="C5" s="60"/>
      <c r="D5" s="64"/>
      <c r="E5" s="64"/>
      <c r="F5" s="64"/>
      <c r="G5" s="64"/>
      <c r="H5" s="64"/>
      <c r="I5" s="64"/>
      <c r="J5" s="13"/>
      <c r="K5" s="13"/>
      <c r="M5" s="6"/>
      <c r="N5" s="6"/>
      <c r="O5" s="6"/>
      <c r="P5" s="136"/>
      <c r="Q5" s="137"/>
      <c r="R5" s="137"/>
      <c r="S5" s="137"/>
      <c r="V5" s="13"/>
      <c r="W5" s="13"/>
      <c r="X5" s="13"/>
      <c r="Y5" s="13"/>
    </row>
    <row r="6" spans="1:29" ht="14.25" customHeight="1" x14ac:dyDescent="0.15">
      <c r="A6" s="146">
        <v>12</v>
      </c>
      <c r="B6" s="148" t="s">
        <v>7</v>
      </c>
      <c r="C6" s="7"/>
      <c r="D6" s="64"/>
      <c r="E6" s="64"/>
      <c r="F6" s="64"/>
      <c r="G6" s="64"/>
      <c r="H6" s="64"/>
      <c r="I6" s="64"/>
      <c r="J6" s="7"/>
      <c r="K6" s="7"/>
      <c r="N6" s="12">
        <f>IF(A6=0,"",+A6)</f>
        <v>12</v>
      </c>
      <c r="O6" s="1" t="s">
        <v>7</v>
      </c>
      <c r="P6" s="136"/>
      <c r="Q6" s="137"/>
      <c r="R6" s="137"/>
      <c r="S6" s="137"/>
      <c r="V6" s="7"/>
      <c r="W6" s="7"/>
      <c r="X6" s="7"/>
      <c r="Y6" s="7"/>
      <c r="Z6" s="7"/>
      <c r="AA6" s="7"/>
      <c r="AB6" s="7"/>
      <c r="AC6" s="7"/>
    </row>
    <row r="7" spans="1:29" ht="10.15" customHeight="1" thickBot="1" x14ac:dyDescent="0.2">
      <c r="A7" s="147"/>
      <c r="B7" s="149"/>
      <c r="C7" s="7"/>
      <c r="D7" s="7"/>
      <c r="E7" s="7"/>
      <c r="F7" s="7"/>
      <c r="G7" s="7"/>
      <c r="H7" s="7"/>
      <c r="I7" s="7"/>
      <c r="J7" s="7"/>
      <c r="K7" s="7"/>
      <c r="V7" s="7"/>
      <c r="W7" s="7"/>
      <c r="X7" s="7"/>
      <c r="Y7" s="7"/>
      <c r="Z7" s="7"/>
      <c r="AA7" s="7"/>
      <c r="AB7" s="7"/>
      <c r="AC7" s="7"/>
    </row>
    <row r="8" spans="1:29" ht="15" customHeight="1" x14ac:dyDescent="0.15">
      <c r="A8" s="158" t="s">
        <v>8</v>
      </c>
      <c r="B8" s="160" t="s">
        <v>1</v>
      </c>
      <c r="C8" s="161" t="s">
        <v>21</v>
      </c>
      <c r="D8" s="162"/>
      <c r="E8" s="162"/>
      <c r="F8" s="162"/>
      <c r="G8" s="163" t="s">
        <v>6</v>
      </c>
      <c r="H8" s="162"/>
      <c r="I8" s="162"/>
      <c r="J8" s="164"/>
      <c r="K8" s="165" t="s">
        <v>12</v>
      </c>
      <c r="M8" s="167" t="s">
        <v>0</v>
      </c>
      <c r="N8" s="183" t="s">
        <v>1</v>
      </c>
      <c r="O8" s="185" t="s">
        <v>4</v>
      </c>
      <c r="P8" s="186"/>
      <c r="Q8" s="185" t="s">
        <v>11</v>
      </c>
      <c r="R8" s="224" t="s">
        <v>35</v>
      </c>
      <c r="S8" s="236" t="s">
        <v>13</v>
      </c>
    </row>
    <row r="9" spans="1:29" ht="15" customHeight="1" x14ac:dyDescent="0.15">
      <c r="A9" s="159"/>
      <c r="B9" s="149"/>
      <c r="C9" s="16" t="s">
        <v>9</v>
      </c>
      <c r="D9" s="17" t="s">
        <v>10</v>
      </c>
      <c r="E9" s="42" t="s">
        <v>9</v>
      </c>
      <c r="F9" s="17" t="s">
        <v>10</v>
      </c>
      <c r="G9" s="57" t="s">
        <v>9</v>
      </c>
      <c r="H9" s="18" t="s">
        <v>10</v>
      </c>
      <c r="I9" s="45" t="s">
        <v>9</v>
      </c>
      <c r="J9" s="19" t="s">
        <v>10</v>
      </c>
      <c r="K9" s="166"/>
      <c r="M9" s="168"/>
      <c r="N9" s="184"/>
      <c r="O9" s="187"/>
      <c r="P9" s="188"/>
      <c r="Q9" s="187"/>
      <c r="R9" s="225"/>
      <c r="S9" s="237"/>
    </row>
    <row r="10" spans="1:29" ht="15" customHeight="1" x14ac:dyDescent="0.15">
      <c r="A10" s="221">
        <v>1</v>
      </c>
      <c r="B10" s="194" t="s">
        <v>24</v>
      </c>
      <c r="C10" s="20"/>
      <c r="D10" s="25"/>
      <c r="E10" s="43"/>
      <c r="F10" s="56"/>
      <c r="G10" s="28"/>
      <c r="H10" s="23"/>
      <c r="I10" s="46"/>
      <c r="J10" s="29"/>
      <c r="K10" s="152"/>
      <c r="M10" s="154">
        <f>IF(A10=0,"",A10)</f>
        <v>1</v>
      </c>
      <c r="N10" s="156" t="str">
        <f>IF(B10=0,"",B10)</f>
        <v>月</v>
      </c>
      <c r="O10" s="222" t="str">
        <f>IF(AND(Z10=0,Z11=0),"時　　　分　～　　時　　　分",IF(AND(Z10&gt;0,Z11=0,D10=0,F10=0),C10&amp;"時"&amp;D10&amp;"0分 ～ "&amp;E10&amp;"時"&amp;F10&amp;"0分",IF(AND(Z10&gt;0,Z11=0,D10&gt;0,F10&gt;0),C10&amp;"時"&amp;D10&amp;"分 ～ "&amp;E10&amp;"時"&amp;F10&amp;"分",IF(AND(Z10&gt;0,Z11&gt;0,D10=0,F10=0,D11=0,F11=0),C10&amp;"時"&amp;D10&amp;"0分～"&amp;E10&amp;"時"&amp;F10&amp;"0分、"&amp;C11&amp;"時"&amp;D11&amp;"0分～"&amp;E11&amp;"時"&amp;F11&amp;"0分",IF(AND(Z10&gt;0,Z11&gt;0,D10&gt;0,F10&gt;0,D11&gt;0,F11&gt;0),C10&amp;"時"&amp;D10&amp;"分～"&amp;E10&amp;"時"&amp;F10&amp;"分、"&amp;C11&amp;"時"&amp;D11&amp;"分～"&amp;E11&amp;"時"&amp;F11&amp;"分",IF(AND(Z10&gt;0,Z11&gt;0,D10&gt;0,F10&gt;0,D11=0,F11=0),C10&amp;"時"&amp;D10&amp;"分～"&amp;E10&amp;"時"&amp;F10&amp;"分、"&amp;C11&amp;"時"&amp;D11&amp;"0分～"&amp;E11&amp;"時"&amp;F11&amp;"0分",IF(AND(Z10&gt;0,Z11&gt;0,D10=0,F10=0,D11&gt;0,F11&gt;0),C10&amp;"時"&amp;D10&amp;"0分～"&amp;E10&amp;"時"&amp;F10&amp;"0分、"&amp;C11&amp;"時"&amp;D11&amp;"分～"&amp;E11&amp;"時"&amp;F11&amp;"分")))))))</f>
        <v>時　　　分　～　　時　　　分</v>
      </c>
      <c r="P10" s="223"/>
      <c r="Q10" s="171" t="str">
        <f>IF(AB10=0,"",IF(AB10&gt;8,"入力ミス",AB10))</f>
        <v/>
      </c>
      <c r="R10" s="94"/>
      <c r="S10" s="177" t="str">
        <f>IF(K10=0,"",K10)</f>
        <v/>
      </c>
      <c r="V10" s="33">
        <f t="shared" ref="V10:V53" si="0">C10+(D10/60)</f>
        <v>0</v>
      </c>
      <c r="W10" s="34">
        <f t="shared" ref="W10:W53" si="1">E10+(F10/60)</f>
        <v>0</v>
      </c>
      <c r="X10" s="35">
        <f t="shared" ref="X10:X53" si="2">G10+(H10/60)</f>
        <v>0</v>
      </c>
      <c r="Y10" s="35">
        <f t="shared" ref="Y10:Y53" si="3">I10+(J10/60)</f>
        <v>0</v>
      </c>
      <c r="Z10" s="36">
        <f>(W10-V10)-AA10-AA11</f>
        <v>0</v>
      </c>
      <c r="AA10" s="36">
        <f t="shared" ref="AA10:AA53" si="4">(Y10-X10)</f>
        <v>0</v>
      </c>
      <c r="AB10" s="179">
        <f>SUM(Z10:Z11)</f>
        <v>0</v>
      </c>
      <c r="AC10" s="181">
        <f>SUM(AA10:AA11)</f>
        <v>0</v>
      </c>
    </row>
    <row r="11" spans="1:29" ht="15" customHeight="1" x14ac:dyDescent="0.15">
      <c r="A11" s="221"/>
      <c r="B11" s="195"/>
      <c r="C11" s="21"/>
      <c r="D11" s="26"/>
      <c r="E11" s="44"/>
      <c r="F11" s="26"/>
      <c r="G11" s="58"/>
      <c r="H11" s="47"/>
      <c r="I11" s="48"/>
      <c r="J11" s="49"/>
      <c r="K11" s="153"/>
      <c r="M11" s="155"/>
      <c r="N11" s="157"/>
      <c r="O11" s="10" t="str">
        <f>IF(AC10=0,"","休憩時間")</f>
        <v/>
      </c>
      <c r="P11" s="32" t="str">
        <f>IF(AND(AA10=0,AA11=0),"",IF(AND(AA10&gt;0,AA11=0,H10=0,J10=0),G10&amp;":"&amp;H10&amp;"0 ～ "&amp;I10&amp;":"&amp;J10&amp;"0",IF(AND(AA10&gt;0,AA11=0,H10&gt;0,J10&gt;0),G10&amp;":"&amp;H10&amp;" ～ "&amp;I10&amp;":"&amp;J10,IF(AND(AA10&gt;0,AA11&gt;0,H10=0,J10=0,H11=0,J11=0),G10&amp;":"&amp;H10&amp;"0～"&amp;I10&amp;":"&amp;J10&amp;"0、"&amp;G11&amp;":"&amp;H11&amp;"0～"&amp;I11&amp;":"&amp;J11&amp;"0",IF(AND(AA10&gt;0,AA11&gt;0,H10&gt;0,J10&gt;0,H11&gt;0,J11&gt;0),G10&amp;":"&amp;H10&amp;"～"&amp;I10&amp;":"&amp;J10&amp;"、"&amp;G11&amp;":"&amp;H11&amp;"～"&amp;I11&amp;":"&amp;J11,IF(AND(AA10&gt;0,AA11&gt;0,H10&gt;0,J10&gt;0,H11=0,J11=0),G10&amp;":"&amp;H10&amp;"～"&amp;I10&amp;":"&amp;J10&amp;"、"&amp;G11&amp;":"&amp;H11&amp;"0～"&amp;I11&amp;":"&amp;J11&amp;"0",IF(AND(AA10&gt;0,AA11&gt;0,H10=0,J10=0,H11&gt;0,J11&gt;0),G10&amp;":"&amp;H10&amp;"0～"&amp;I10&amp;":"&amp;J10&amp;"0、"&amp;G11&amp;":"&amp;H11&amp;"～"&amp;I11&amp;":"&amp;J11)))))))</f>
        <v/>
      </c>
      <c r="Q11" s="173"/>
      <c r="R11" s="95"/>
      <c r="S11" s="178"/>
      <c r="V11" s="37">
        <f t="shared" si="0"/>
        <v>0</v>
      </c>
      <c r="W11" s="38">
        <f t="shared" si="1"/>
        <v>0</v>
      </c>
      <c r="X11" s="39">
        <f t="shared" si="2"/>
        <v>0</v>
      </c>
      <c r="Y11" s="39">
        <f t="shared" si="3"/>
        <v>0</v>
      </c>
      <c r="Z11" s="40">
        <f>(W11-V11)</f>
        <v>0</v>
      </c>
      <c r="AA11" s="40">
        <f t="shared" si="4"/>
        <v>0</v>
      </c>
      <c r="AB11" s="180"/>
      <c r="AC11" s="182"/>
    </row>
    <row r="12" spans="1:29" ht="15" customHeight="1" x14ac:dyDescent="0.15">
      <c r="A12" s="221">
        <v>2</v>
      </c>
      <c r="B12" s="194" t="s">
        <v>32</v>
      </c>
      <c r="C12" s="20"/>
      <c r="D12" s="25"/>
      <c r="E12" s="43"/>
      <c r="F12" s="56"/>
      <c r="G12" s="28"/>
      <c r="H12" s="23"/>
      <c r="I12" s="46"/>
      <c r="J12" s="29"/>
      <c r="K12" s="152"/>
      <c r="M12" s="196">
        <f>IF(A12=0,"",A12)</f>
        <v>2</v>
      </c>
      <c r="N12" s="197" t="str">
        <f>IF(B12=0,"",B12)</f>
        <v>火</v>
      </c>
      <c r="O12" s="169" t="str">
        <f>IF(AND(Z12=0,Z13=0),"時　　　分　～　　時　　　分",IF(AND(Z12&gt;0,Z13=0,D12=0,F12=0),C12&amp;"時"&amp;D12&amp;"0分 ～ "&amp;E12&amp;"時"&amp;F12&amp;"0分",IF(AND(Z12&gt;0,Z13=0,D12&gt;0,F12&gt;0),C12&amp;"時"&amp;D12&amp;"分 ～ "&amp;E12&amp;"時"&amp;F12&amp;"分",IF(AND(Z12&gt;0,Z13&gt;0,D12=0,F12=0,D13=0,F13=0),C12&amp;"時"&amp;D12&amp;"0分～"&amp;E12&amp;"時"&amp;F12&amp;"0分、"&amp;C13&amp;"時"&amp;D13&amp;"0分～"&amp;E13&amp;"時"&amp;F13&amp;"0分",IF(AND(Z12&gt;0,Z13&gt;0,D12&gt;0,F12&gt;0,D13&gt;0,F13&gt;0),C12&amp;"時"&amp;D12&amp;"分～"&amp;E12&amp;"時"&amp;F12&amp;"分、"&amp;C13&amp;"時"&amp;D13&amp;"分～"&amp;E13&amp;"時"&amp;F13&amp;"分",IF(AND(Z12&gt;0,Z13&gt;0,D12&gt;0,F12&gt;0,D13=0,F13=0),C12&amp;"時"&amp;D12&amp;"分～"&amp;E12&amp;"時"&amp;F12&amp;"分、"&amp;C13&amp;"時"&amp;D13&amp;"0分～"&amp;E13&amp;"時"&amp;F13&amp;"0分",IF(AND(Z12&gt;0,Z13&gt;0,D12=0,F12=0,D13&gt;0,F13&gt;0),C12&amp;"時"&amp;D12&amp;"0分～"&amp;E12&amp;"時"&amp;F12&amp;"0分、"&amp;C13&amp;"時"&amp;D13&amp;"分～"&amp;E13&amp;"時"&amp;F13&amp;"分")))))))</f>
        <v>時　　　分　～　　時　　　分</v>
      </c>
      <c r="P12" s="170"/>
      <c r="Q12" s="200" t="str">
        <f>IF(AB12=0,"",IF(AB12&gt;8,"入力ミス",AB12))</f>
        <v/>
      </c>
      <c r="R12" s="96"/>
      <c r="S12" s="203" t="str">
        <f>IF(K12=0,"",K12)</f>
        <v/>
      </c>
      <c r="V12" s="33">
        <f t="shared" si="0"/>
        <v>0</v>
      </c>
      <c r="W12" s="34">
        <f t="shared" si="1"/>
        <v>0</v>
      </c>
      <c r="X12" s="35">
        <f t="shared" si="2"/>
        <v>0</v>
      </c>
      <c r="Y12" s="35">
        <f t="shared" si="3"/>
        <v>0</v>
      </c>
      <c r="Z12" s="36">
        <f>(W12-V12)-AA12-AA13</f>
        <v>0</v>
      </c>
      <c r="AA12" s="36">
        <f t="shared" si="4"/>
        <v>0</v>
      </c>
      <c r="AB12" s="179">
        <f>SUM(Z12:Z13)</f>
        <v>0</v>
      </c>
      <c r="AC12" s="181">
        <f>SUM(AA12:AA13)</f>
        <v>0</v>
      </c>
    </row>
    <row r="13" spans="1:29" ht="15" customHeight="1" x14ac:dyDescent="0.15">
      <c r="A13" s="221"/>
      <c r="B13" s="195"/>
      <c r="C13" s="21"/>
      <c r="D13" s="26"/>
      <c r="E13" s="44"/>
      <c r="F13" s="26"/>
      <c r="G13" s="58"/>
      <c r="H13" s="47"/>
      <c r="I13" s="48"/>
      <c r="J13" s="49"/>
      <c r="K13" s="153"/>
      <c r="M13" s="198"/>
      <c r="N13" s="199"/>
      <c r="O13" s="10" t="str">
        <f>IF(AC12=0,"","休憩時間")</f>
        <v/>
      </c>
      <c r="P13" s="32" t="str">
        <f>IF(AND(AA12=0,AA13=0),"",IF(AND(AA12&gt;0,AA13=0,H12=0,J12=0),G12&amp;":"&amp;H12&amp;"0 ～ "&amp;I12&amp;":"&amp;J12&amp;"0",IF(AND(AA12&gt;0,AA13=0,H12&gt;0,J12&gt;0),G12&amp;":"&amp;H12&amp;" ～ "&amp;I12&amp;":"&amp;J12,IF(AND(AA12&gt;0,AA13&gt;0,H12=0,J12=0,H13=0,J13=0),G12&amp;":"&amp;H12&amp;"0～"&amp;I12&amp;":"&amp;J12&amp;"0、"&amp;G13&amp;":"&amp;H13&amp;"0～"&amp;I13&amp;":"&amp;J13&amp;"0",IF(AND(AA12&gt;0,AA13&gt;0,H12&gt;0,J12&gt;0,H13&gt;0,J13&gt;0),G12&amp;":"&amp;H12&amp;"～"&amp;I12&amp;":"&amp;J12&amp;"、"&amp;G13&amp;":"&amp;H13&amp;"～"&amp;I13&amp;":"&amp;J13,IF(AND(AA12&gt;0,AA13&gt;0,H12&gt;0,J12&gt;0,H13=0,J13=0),G12&amp;":"&amp;H12&amp;"～"&amp;I12&amp;":"&amp;J12&amp;"、"&amp;G13&amp;":"&amp;H13&amp;"0～"&amp;I13&amp;":"&amp;J13&amp;"0",IF(AND(AA12&gt;0,AA13&gt;0,H12=0,J12=0,H13&gt;0,J13&gt;0),G12&amp;":"&amp;H12&amp;"0～"&amp;I12&amp;":"&amp;J12&amp;"0、"&amp;G13&amp;":"&amp;H13&amp;"～"&amp;I13&amp;":"&amp;J13)))))))</f>
        <v/>
      </c>
      <c r="Q13" s="204"/>
      <c r="R13" s="97"/>
      <c r="S13" s="178"/>
      <c r="V13" s="37">
        <f t="shared" si="0"/>
        <v>0</v>
      </c>
      <c r="W13" s="38">
        <f t="shared" si="1"/>
        <v>0</v>
      </c>
      <c r="X13" s="39">
        <f t="shared" si="2"/>
        <v>0</v>
      </c>
      <c r="Y13" s="39">
        <f t="shared" si="3"/>
        <v>0</v>
      </c>
      <c r="Z13" s="40">
        <f>(W13-V13)</f>
        <v>0</v>
      </c>
      <c r="AA13" s="40">
        <f t="shared" si="4"/>
        <v>0</v>
      </c>
      <c r="AB13" s="180"/>
      <c r="AC13" s="182"/>
    </row>
    <row r="14" spans="1:29" ht="15" customHeight="1" x14ac:dyDescent="0.15">
      <c r="A14" s="221">
        <v>3</v>
      </c>
      <c r="B14" s="194" t="s">
        <v>33</v>
      </c>
      <c r="C14" s="20"/>
      <c r="D14" s="25"/>
      <c r="E14" s="43"/>
      <c r="F14" s="56"/>
      <c r="G14" s="28"/>
      <c r="H14" s="23"/>
      <c r="I14" s="46"/>
      <c r="J14" s="29"/>
      <c r="K14" s="152"/>
      <c r="M14" s="196">
        <f>IF(A14=0,"",A14)</f>
        <v>3</v>
      </c>
      <c r="N14" s="197" t="str">
        <f>IF(B14=0,"",B14)</f>
        <v>水</v>
      </c>
      <c r="O14" s="169" t="str">
        <f>IF(AND(Z14=0,Z15=0),"時　　　分　～　　時　　　分",IF(AND(Z14&gt;0,Z15=0,D14=0,F14=0),C14&amp;"時"&amp;D14&amp;"0分 ～ "&amp;E14&amp;"時"&amp;F14&amp;"0分",IF(AND(Z14&gt;0,Z15=0,D14&gt;0,F14&gt;0),C14&amp;"時"&amp;D14&amp;"分 ～ "&amp;E14&amp;"時"&amp;F14&amp;"分",IF(AND(Z14&gt;0,Z15&gt;0,D14=0,F14=0,D15=0,F15=0),C14&amp;"時"&amp;D14&amp;"0分～"&amp;E14&amp;"時"&amp;F14&amp;"0分、"&amp;C15&amp;"時"&amp;D15&amp;"0分～"&amp;E15&amp;"時"&amp;F15&amp;"0分",IF(AND(Z14&gt;0,Z15&gt;0,D14&gt;0,F14&gt;0,D15&gt;0,F15&gt;0),C14&amp;"時"&amp;D14&amp;"分～"&amp;E14&amp;"時"&amp;F14&amp;"分、"&amp;C15&amp;"時"&amp;D15&amp;"分～"&amp;E15&amp;"時"&amp;F15&amp;"分",IF(AND(Z14&gt;0,Z15&gt;0,D14&gt;0,F14&gt;0,D15=0,F15=0),C14&amp;"時"&amp;D14&amp;"分～"&amp;E14&amp;"時"&amp;F14&amp;"分、"&amp;C15&amp;"時"&amp;D15&amp;"0分～"&amp;E15&amp;"時"&amp;F15&amp;"0分",IF(AND(Z14&gt;0,Z15&gt;0,D14=0,F14=0,D15&gt;0,F15&gt;0),C14&amp;"時"&amp;D14&amp;"0分～"&amp;E14&amp;"時"&amp;F14&amp;"0分、"&amp;C15&amp;"時"&amp;D15&amp;"分～"&amp;E15&amp;"時"&amp;F15&amp;"分")))))))</f>
        <v>時　　　分　～　　時　　　分</v>
      </c>
      <c r="P14" s="170"/>
      <c r="Q14" s="200" t="str">
        <f>IF(AB14=0,"",IF(AB14&gt;8,"入力ミス",AB14))</f>
        <v/>
      </c>
      <c r="R14" s="96"/>
      <c r="S14" s="203" t="str">
        <f>IF(K14=0,"",K14)</f>
        <v/>
      </c>
      <c r="V14" s="33">
        <f t="shared" si="0"/>
        <v>0</v>
      </c>
      <c r="W14" s="34">
        <f t="shared" si="1"/>
        <v>0</v>
      </c>
      <c r="X14" s="35">
        <f t="shared" si="2"/>
        <v>0</v>
      </c>
      <c r="Y14" s="35">
        <f t="shared" si="3"/>
        <v>0</v>
      </c>
      <c r="Z14" s="36">
        <f>(W14-V14)-AA14-AA15</f>
        <v>0</v>
      </c>
      <c r="AA14" s="36">
        <f t="shared" si="4"/>
        <v>0</v>
      </c>
      <c r="AB14" s="179">
        <f>SUM(Z14:Z15)</f>
        <v>0</v>
      </c>
      <c r="AC14" s="181">
        <f>SUM(AA14:AA15)</f>
        <v>0</v>
      </c>
    </row>
    <row r="15" spans="1:29" ht="15" customHeight="1" x14ac:dyDescent="0.15">
      <c r="A15" s="221"/>
      <c r="B15" s="195"/>
      <c r="C15" s="21"/>
      <c r="D15" s="26"/>
      <c r="E15" s="44"/>
      <c r="F15" s="26"/>
      <c r="G15" s="58"/>
      <c r="H15" s="47"/>
      <c r="I15" s="48"/>
      <c r="J15" s="49"/>
      <c r="K15" s="153"/>
      <c r="M15" s="155"/>
      <c r="N15" s="157"/>
      <c r="O15" s="10" t="str">
        <f>IF(AC14=0,"","休憩時間")</f>
        <v/>
      </c>
      <c r="P15" s="32" t="str">
        <f>IF(AND(AA14=0,AA15=0),"",IF(AND(AA14&gt;0,AA15=0,H14=0,J14=0),G14&amp;":"&amp;H14&amp;"0 ～ "&amp;I14&amp;":"&amp;J14&amp;"0",IF(AND(AA14&gt;0,AA15=0,H14&gt;0,J14&gt;0),G14&amp;":"&amp;H14&amp;" ～ "&amp;I14&amp;":"&amp;J14,IF(AND(AA14&gt;0,AA15&gt;0,H14=0,J14=0,H15=0,J15=0),G14&amp;":"&amp;H14&amp;"0～"&amp;I14&amp;":"&amp;J14&amp;"0、"&amp;G15&amp;":"&amp;H15&amp;"0～"&amp;I15&amp;":"&amp;J15&amp;"0",IF(AND(AA14&gt;0,AA15&gt;0,H14&gt;0,J14&gt;0,H15&gt;0,J15&gt;0),G14&amp;":"&amp;H14&amp;"～"&amp;I14&amp;":"&amp;J14&amp;"、"&amp;G15&amp;":"&amp;H15&amp;"～"&amp;I15&amp;":"&amp;J15,IF(AND(AA14&gt;0,AA15&gt;0,H14&gt;0,J14&gt;0,H15=0,J15=0),G14&amp;":"&amp;H14&amp;"～"&amp;I14&amp;":"&amp;J14&amp;"、"&amp;G15&amp;":"&amp;H15&amp;"0～"&amp;I15&amp;":"&amp;J15&amp;"0",IF(AND(AA14&gt;0,AA15&gt;0,H14=0,J14=0,H15&gt;0,J15&gt;0),G14&amp;":"&amp;H14&amp;"0～"&amp;I14&amp;":"&amp;J14&amp;"0、"&amp;G15&amp;":"&amp;H15&amp;"～"&amp;I15&amp;":"&amp;J15)))))))</f>
        <v/>
      </c>
      <c r="Q15" s="173"/>
      <c r="R15" s="95"/>
      <c r="S15" s="178"/>
      <c r="V15" s="37">
        <f t="shared" si="0"/>
        <v>0</v>
      </c>
      <c r="W15" s="38">
        <f t="shared" si="1"/>
        <v>0</v>
      </c>
      <c r="X15" s="39">
        <f t="shared" si="2"/>
        <v>0</v>
      </c>
      <c r="Y15" s="39">
        <f t="shared" si="3"/>
        <v>0</v>
      </c>
      <c r="Z15" s="40">
        <f>(W15-V15)</f>
        <v>0</v>
      </c>
      <c r="AA15" s="40">
        <f t="shared" si="4"/>
        <v>0</v>
      </c>
      <c r="AB15" s="180"/>
      <c r="AC15" s="182"/>
    </row>
    <row r="16" spans="1:29" ht="15" customHeight="1" x14ac:dyDescent="0.15">
      <c r="A16" s="221">
        <v>4</v>
      </c>
      <c r="B16" s="194" t="s">
        <v>31</v>
      </c>
      <c r="C16" s="20"/>
      <c r="D16" s="25"/>
      <c r="E16" s="43"/>
      <c r="F16" s="56"/>
      <c r="G16" s="28"/>
      <c r="H16" s="23"/>
      <c r="I16" s="46"/>
      <c r="J16" s="29"/>
      <c r="K16" s="152"/>
      <c r="M16" s="198">
        <f>IF(A16=0,"",A16)</f>
        <v>4</v>
      </c>
      <c r="N16" s="199" t="str">
        <f>IF(B16=0,"",B16)</f>
        <v>木</v>
      </c>
      <c r="O16" s="169" t="str">
        <f>IF(AND(Z16=0,Z17=0),"時　　　分　～　　時　　　分",IF(AND(Z16&gt;0,Z17=0,D16=0,F16=0),C16&amp;"時"&amp;D16&amp;"0分 ～ "&amp;E16&amp;"時"&amp;F16&amp;"0分",IF(AND(Z16&gt;0,Z17=0,D16&gt;0,F16&gt;0),C16&amp;"時"&amp;D16&amp;"分 ～ "&amp;E16&amp;"時"&amp;F16&amp;"分",IF(AND(Z16&gt;0,Z17&gt;0,D16=0,F16=0,D17=0,F17=0),C16&amp;"時"&amp;D16&amp;"0分～"&amp;E16&amp;"時"&amp;F16&amp;"0分、"&amp;C17&amp;"時"&amp;D17&amp;"0分～"&amp;E17&amp;"時"&amp;F17&amp;"0分",IF(AND(Z16&gt;0,Z17&gt;0,D16&gt;0,F16&gt;0,D17&gt;0,F17&gt;0),C16&amp;"時"&amp;D16&amp;"分～"&amp;E16&amp;"時"&amp;F16&amp;"分、"&amp;C17&amp;"時"&amp;D17&amp;"分～"&amp;E17&amp;"時"&amp;F17&amp;"分",IF(AND(Z16&gt;0,Z17&gt;0,D16&gt;0,F16&gt;0,D17=0,F17=0),C16&amp;"時"&amp;D16&amp;"分～"&amp;E16&amp;"時"&amp;F16&amp;"分、"&amp;C17&amp;"時"&amp;D17&amp;"0分～"&amp;E17&amp;"時"&amp;F17&amp;"0分",IF(AND(Z16&gt;0,Z17&gt;0,D16=0,F16=0,D17&gt;0,F17&gt;0),C16&amp;"時"&amp;D16&amp;"0分～"&amp;E16&amp;"時"&amp;F16&amp;"0分、"&amp;C17&amp;"時"&amp;D17&amp;"分～"&amp;E17&amp;"時"&amp;F17&amp;"分")))))))</f>
        <v>時　　　分　～　　時　　　分</v>
      </c>
      <c r="P16" s="170"/>
      <c r="Q16" s="200" t="str">
        <f>IF(AB16=0,"",IF(AB16&gt;8,"入力ミス",AB16))</f>
        <v/>
      </c>
      <c r="R16" s="96"/>
      <c r="S16" s="203" t="str">
        <f>IF(K16=0,"",K16)</f>
        <v/>
      </c>
      <c r="V16" s="33">
        <f t="shared" si="0"/>
        <v>0</v>
      </c>
      <c r="W16" s="34">
        <f t="shared" si="1"/>
        <v>0</v>
      </c>
      <c r="X16" s="35">
        <f t="shared" si="2"/>
        <v>0</v>
      </c>
      <c r="Y16" s="35">
        <f t="shared" si="3"/>
        <v>0</v>
      </c>
      <c r="Z16" s="36">
        <f>(W16-V16)-AA16-AA17</f>
        <v>0</v>
      </c>
      <c r="AA16" s="36">
        <f t="shared" si="4"/>
        <v>0</v>
      </c>
      <c r="AB16" s="179">
        <f>SUM(Z16:Z17)</f>
        <v>0</v>
      </c>
      <c r="AC16" s="181">
        <f>SUM(AA16:AA17)</f>
        <v>0</v>
      </c>
    </row>
    <row r="17" spans="1:29" ht="15" customHeight="1" x14ac:dyDescent="0.15">
      <c r="A17" s="221"/>
      <c r="B17" s="195"/>
      <c r="C17" s="21"/>
      <c r="D17" s="26"/>
      <c r="E17" s="44"/>
      <c r="F17" s="26"/>
      <c r="G17" s="58"/>
      <c r="H17" s="47"/>
      <c r="I17" s="48"/>
      <c r="J17" s="49"/>
      <c r="K17" s="153"/>
      <c r="M17" s="198"/>
      <c r="N17" s="199"/>
      <c r="O17" s="10" t="str">
        <f>IF(AC16=0,"","休憩時間")</f>
        <v/>
      </c>
      <c r="P17" s="32" t="str">
        <f>IF(AND(AA16=0,AA17=0),"",IF(AND(AA16&gt;0,AA17=0,H16=0,J16=0),G16&amp;":"&amp;H16&amp;"0 ～ "&amp;I16&amp;":"&amp;J16&amp;"0",IF(AND(AA16&gt;0,AA17=0,H16&gt;0,J16&gt;0),G16&amp;":"&amp;H16&amp;" ～ "&amp;I16&amp;":"&amp;J16,IF(AND(AA16&gt;0,AA17&gt;0,H16=0,J16=0,H17=0,J17=0),G16&amp;":"&amp;H16&amp;"0～"&amp;I16&amp;":"&amp;J16&amp;"0、"&amp;G17&amp;":"&amp;H17&amp;"0～"&amp;I17&amp;":"&amp;J17&amp;"0",IF(AND(AA16&gt;0,AA17&gt;0,H16&gt;0,J16&gt;0,H17&gt;0,J17&gt;0),G16&amp;":"&amp;H16&amp;"～"&amp;I16&amp;":"&amp;J16&amp;"、"&amp;G17&amp;":"&amp;H17&amp;"～"&amp;I17&amp;":"&amp;J17,IF(AND(AA16&gt;0,AA17&gt;0,H16&gt;0,J16&gt;0,H17=0,J17=0),G16&amp;":"&amp;H16&amp;"～"&amp;I16&amp;":"&amp;J16&amp;"、"&amp;G17&amp;":"&amp;H17&amp;"0～"&amp;I17&amp;":"&amp;J17&amp;"0",IF(AND(AA16&gt;0,AA17&gt;0,H16=0,J16=0,H17&gt;0,J17&gt;0),G16&amp;":"&amp;H16&amp;"0～"&amp;I16&amp;":"&amp;J16&amp;"0、"&amp;G17&amp;":"&amp;H17&amp;"～"&amp;I17&amp;":"&amp;J17)))))))</f>
        <v/>
      </c>
      <c r="Q17" s="173"/>
      <c r="R17" s="95"/>
      <c r="S17" s="178"/>
      <c r="V17" s="37">
        <f t="shared" si="0"/>
        <v>0</v>
      </c>
      <c r="W17" s="38">
        <f t="shared" si="1"/>
        <v>0</v>
      </c>
      <c r="X17" s="39">
        <f t="shared" si="2"/>
        <v>0</v>
      </c>
      <c r="Y17" s="39">
        <f t="shared" si="3"/>
        <v>0</v>
      </c>
      <c r="Z17" s="40">
        <f>(W17-V17)</f>
        <v>0</v>
      </c>
      <c r="AA17" s="40">
        <f t="shared" si="4"/>
        <v>0</v>
      </c>
      <c r="AB17" s="180"/>
      <c r="AC17" s="182"/>
    </row>
    <row r="18" spans="1:29" ht="15" customHeight="1" x14ac:dyDescent="0.15">
      <c r="A18" s="221">
        <v>5</v>
      </c>
      <c r="B18" s="194" t="s">
        <v>29</v>
      </c>
      <c r="C18" s="20"/>
      <c r="D18" s="25"/>
      <c r="E18" s="43"/>
      <c r="F18" s="56"/>
      <c r="G18" s="28"/>
      <c r="H18" s="23"/>
      <c r="I18" s="46"/>
      <c r="J18" s="29"/>
      <c r="K18" s="152"/>
      <c r="M18" s="196">
        <f>IF(A18=0,"",A18)</f>
        <v>5</v>
      </c>
      <c r="N18" s="197" t="str">
        <f>IF(B18=0,"",B18)</f>
        <v>金</v>
      </c>
      <c r="O18" s="169" t="str">
        <f>IF(AND(Z18=0,Z19=0),"時　　　分　～　　時　　　分",IF(AND(Z18&gt;0,Z19=0,D18=0,F18=0),C18&amp;"時"&amp;D18&amp;"0分 ～ "&amp;E18&amp;"時"&amp;F18&amp;"0分",IF(AND(Z18&gt;0,Z19=0,D18&gt;0,F18&gt;0),C18&amp;"時"&amp;D18&amp;"分 ～ "&amp;E18&amp;"時"&amp;F18&amp;"分",IF(AND(Z18&gt;0,Z19&gt;0,D18=0,F18=0,D19=0,F19=0),C18&amp;"時"&amp;D18&amp;"0分～"&amp;E18&amp;"時"&amp;F18&amp;"0分、"&amp;C19&amp;"時"&amp;D19&amp;"0分～"&amp;E19&amp;"時"&amp;F19&amp;"0分",IF(AND(Z18&gt;0,Z19&gt;0,D18&gt;0,F18&gt;0,D19&gt;0,F19&gt;0),C18&amp;"時"&amp;D18&amp;"分～"&amp;E18&amp;"時"&amp;F18&amp;"分、"&amp;C19&amp;"時"&amp;D19&amp;"分～"&amp;E19&amp;"時"&amp;F19&amp;"分",IF(AND(Z18&gt;0,Z19&gt;0,D18&gt;0,F18&gt;0,D19=0,F19=0),C18&amp;"時"&amp;D18&amp;"分～"&amp;E18&amp;"時"&amp;F18&amp;"分、"&amp;C19&amp;"時"&amp;D19&amp;"0分～"&amp;E19&amp;"時"&amp;F19&amp;"0分",IF(AND(Z18&gt;0,Z19&gt;0,D18=0,F18=0,D19&gt;0,F19&gt;0),C18&amp;"時"&amp;D18&amp;"0分～"&amp;E18&amp;"時"&amp;F18&amp;"0分、"&amp;C19&amp;"時"&amp;D19&amp;"分～"&amp;E19&amp;"時"&amp;F19&amp;"分")))))))</f>
        <v>時　　　分　～　　時　　　分</v>
      </c>
      <c r="P18" s="170"/>
      <c r="Q18" s="200" t="str">
        <f>IF(AB18=0,"",IF(AB18&gt;8,"入力ミス",AB18))</f>
        <v/>
      </c>
      <c r="R18" s="96"/>
      <c r="S18" s="203" t="str">
        <f>IF(K18=0,"",K18)</f>
        <v/>
      </c>
      <c r="V18" s="33">
        <f t="shared" si="0"/>
        <v>0</v>
      </c>
      <c r="W18" s="34">
        <f t="shared" si="1"/>
        <v>0</v>
      </c>
      <c r="X18" s="35">
        <f t="shared" si="2"/>
        <v>0</v>
      </c>
      <c r="Y18" s="35">
        <f t="shared" si="3"/>
        <v>0</v>
      </c>
      <c r="Z18" s="36">
        <f>(W18-V18)-AA18-AA19</f>
        <v>0</v>
      </c>
      <c r="AA18" s="36">
        <f t="shared" si="4"/>
        <v>0</v>
      </c>
      <c r="AB18" s="179">
        <f>SUM(Z18:Z19)</f>
        <v>0</v>
      </c>
      <c r="AC18" s="181">
        <f>SUM(AA18:AA19)</f>
        <v>0</v>
      </c>
    </row>
    <row r="19" spans="1:29" ht="15" customHeight="1" x14ac:dyDescent="0.15">
      <c r="A19" s="221"/>
      <c r="B19" s="195"/>
      <c r="C19" s="21"/>
      <c r="D19" s="26"/>
      <c r="E19" s="44"/>
      <c r="F19" s="26"/>
      <c r="G19" s="58"/>
      <c r="H19" s="47"/>
      <c r="I19" s="48"/>
      <c r="J19" s="49"/>
      <c r="K19" s="153"/>
      <c r="M19" s="155"/>
      <c r="N19" s="157"/>
      <c r="O19" s="10" t="str">
        <f>IF(AC18=0,"","休憩時間")</f>
        <v/>
      </c>
      <c r="P19" s="32" t="str">
        <f>IF(AND(AA18=0,AA19=0),"",IF(AND(AA18&gt;0,AA19=0,H18=0,J18=0),G18&amp;":"&amp;H18&amp;"0 ～ "&amp;I18&amp;":"&amp;J18&amp;"0",IF(AND(AA18&gt;0,AA19=0,H18&gt;0,J18&gt;0),G18&amp;":"&amp;H18&amp;" ～ "&amp;I18&amp;":"&amp;J18,IF(AND(AA18&gt;0,AA19&gt;0,H18=0,J18=0,H19=0,J19=0),G18&amp;":"&amp;H18&amp;"0～"&amp;I18&amp;":"&amp;J18&amp;"0、"&amp;G19&amp;":"&amp;H19&amp;"0～"&amp;I19&amp;":"&amp;J19&amp;"0",IF(AND(AA18&gt;0,AA19&gt;0,H18&gt;0,J18&gt;0,H19&gt;0,J19&gt;0),G18&amp;":"&amp;H18&amp;"～"&amp;I18&amp;":"&amp;J18&amp;"、"&amp;G19&amp;":"&amp;H19&amp;"～"&amp;I19&amp;":"&amp;J19,IF(AND(AA18&gt;0,AA19&gt;0,H18&gt;0,J18&gt;0,H19=0,J19=0),G18&amp;":"&amp;H18&amp;"～"&amp;I18&amp;":"&amp;J18&amp;"、"&amp;G19&amp;":"&amp;H19&amp;"0～"&amp;I19&amp;":"&amp;J19&amp;"0",IF(AND(AA18&gt;0,AA19&gt;0,H18=0,J18=0,H19&gt;0,J19&gt;0),G18&amp;":"&amp;H18&amp;"0～"&amp;I18&amp;":"&amp;J18&amp;"0、"&amp;G19&amp;":"&amp;H19&amp;"～"&amp;I19&amp;":"&amp;J19)))))))</f>
        <v/>
      </c>
      <c r="Q19" s="173"/>
      <c r="R19" s="95"/>
      <c r="S19" s="178"/>
      <c r="V19" s="37">
        <f t="shared" si="0"/>
        <v>0</v>
      </c>
      <c r="W19" s="38">
        <f t="shared" si="1"/>
        <v>0</v>
      </c>
      <c r="X19" s="39">
        <f t="shared" si="2"/>
        <v>0</v>
      </c>
      <c r="Y19" s="39">
        <f t="shared" si="3"/>
        <v>0</v>
      </c>
      <c r="Z19" s="40">
        <f>(W19-V19)</f>
        <v>0</v>
      </c>
      <c r="AA19" s="40">
        <f t="shared" si="4"/>
        <v>0</v>
      </c>
      <c r="AB19" s="180"/>
      <c r="AC19" s="182"/>
    </row>
    <row r="20" spans="1:29" ht="15" customHeight="1" x14ac:dyDescent="0.15">
      <c r="A20" s="193">
        <v>8</v>
      </c>
      <c r="B20" s="220" t="s">
        <v>24</v>
      </c>
      <c r="C20" s="20"/>
      <c r="D20" s="25"/>
      <c r="E20" s="43"/>
      <c r="F20" s="56"/>
      <c r="G20" s="28"/>
      <c r="H20" s="23"/>
      <c r="I20" s="46"/>
      <c r="J20" s="29"/>
      <c r="K20" s="152"/>
      <c r="M20" s="198">
        <f>IF(A20=0,"",A20)</f>
        <v>8</v>
      </c>
      <c r="N20" s="199" t="str">
        <f>IF(B20=0,"",B20)</f>
        <v>月</v>
      </c>
      <c r="O20" s="169" t="str">
        <f>IF(AND(Z20=0,Z21=0),"時　　　分　～　　時　　　分",IF(AND(Z20&gt;0,Z21=0,D20=0,F20=0),C20&amp;"時"&amp;D20&amp;"0分 ～ "&amp;E20&amp;"時"&amp;F20&amp;"0分",IF(AND(Z20&gt;0,Z21=0,D20&gt;0,F20&gt;0),C20&amp;"時"&amp;D20&amp;"分 ～ "&amp;E20&amp;"時"&amp;F20&amp;"分",IF(AND(Z20&gt;0,Z21&gt;0,D20=0,F20=0,D21=0,F21=0),C20&amp;"時"&amp;D20&amp;"0分～"&amp;E20&amp;"時"&amp;F20&amp;"0分、"&amp;C21&amp;"時"&amp;D21&amp;"0分～"&amp;E21&amp;"時"&amp;F21&amp;"0分",IF(AND(Z20&gt;0,Z21&gt;0,D20&gt;0,F20&gt;0,D21&gt;0,F21&gt;0),C20&amp;"時"&amp;D20&amp;"分～"&amp;E20&amp;"時"&amp;F20&amp;"分、"&amp;C21&amp;"時"&amp;D21&amp;"分～"&amp;E21&amp;"時"&amp;F21&amp;"分",IF(AND(Z20&gt;0,Z21&gt;0,D20&gt;0,F20&gt;0,D21=0,F21=0),C20&amp;"時"&amp;D20&amp;"分～"&amp;E20&amp;"時"&amp;F20&amp;"分、"&amp;C21&amp;"時"&amp;D21&amp;"0分～"&amp;E21&amp;"時"&amp;F21&amp;"0分",IF(AND(Z20&gt;0,Z21&gt;0,D20=0,F20=0,D21&gt;0,F21&gt;0),C20&amp;"時"&amp;D20&amp;"0分～"&amp;E20&amp;"時"&amp;F20&amp;"0分、"&amp;C21&amp;"時"&amp;D21&amp;"分～"&amp;E21&amp;"時"&amp;F21&amp;"分")))))))</f>
        <v>時　　　分　～　　時　　　分</v>
      </c>
      <c r="P20" s="170"/>
      <c r="Q20" s="200" t="str">
        <f>IF(AB20=0,"",IF(AB20&gt;8,"入力ミス",AB20))</f>
        <v/>
      </c>
      <c r="R20" s="96"/>
      <c r="S20" s="203" t="str">
        <f>IF(K20=0,"",K20)</f>
        <v/>
      </c>
      <c r="V20" s="33">
        <f t="shared" si="0"/>
        <v>0</v>
      </c>
      <c r="W20" s="34">
        <f t="shared" si="1"/>
        <v>0</v>
      </c>
      <c r="X20" s="35">
        <f t="shared" si="2"/>
        <v>0</v>
      </c>
      <c r="Y20" s="35">
        <f t="shared" si="3"/>
        <v>0</v>
      </c>
      <c r="Z20" s="36">
        <f>(W20-V20)-AA20-AA21</f>
        <v>0</v>
      </c>
      <c r="AA20" s="36">
        <f t="shared" si="4"/>
        <v>0</v>
      </c>
      <c r="AB20" s="179">
        <f>SUM(Z20:Z21)</f>
        <v>0</v>
      </c>
      <c r="AC20" s="181">
        <f>SUM(AA20:AA21)</f>
        <v>0</v>
      </c>
    </row>
    <row r="21" spans="1:29" ht="15" customHeight="1" x14ac:dyDescent="0.15">
      <c r="A21" s="147"/>
      <c r="B21" s="220"/>
      <c r="C21" s="21"/>
      <c r="D21" s="26"/>
      <c r="E21" s="44"/>
      <c r="F21" s="26"/>
      <c r="G21" s="58"/>
      <c r="H21" s="47"/>
      <c r="I21" s="48"/>
      <c r="J21" s="49"/>
      <c r="K21" s="153"/>
      <c r="M21" s="198"/>
      <c r="N21" s="199"/>
      <c r="O21" s="10" t="str">
        <f>IF(AC20=0,"","休憩時間")</f>
        <v/>
      </c>
      <c r="P21" s="32" t="str">
        <f>IF(AND(AA20=0,AA21=0),"",IF(AND(AA20&gt;0,AA21=0,H20=0,J20=0),G20&amp;":"&amp;H20&amp;"0 ～ "&amp;I20&amp;":"&amp;J20&amp;"0",IF(AND(AA20&gt;0,AA21=0,H20&gt;0,J20&gt;0),G20&amp;":"&amp;H20&amp;" ～ "&amp;I20&amp;":"&amp;J20,IF(AND(AA20&gt;0,AA21&gt;0,H20=0,J20=0,H21=0,J21=0),G20&amp;":"&amp;H20&amp;"0～"&amp;I20&amp;":"&amp;J20&amp;"0、"&amp;G21&amp;":"&amp;H21&amp;"0～"&amp;I21&amp;":"&amp;J21&amp;"0",IF(AND(AA20&gt;0,AA21&gt;0,H20&gt;0,J20&gt;0,H21&gt;0,J21&gt;0),G20&amp;":"&amp;H20&amp;"～"&amp;I20&amp;":"&amp;J20&amp;"、"&amp;G21&amp;":"&amp;H21&amp;"～"&amp;I21&amp;":"&amp;J21,IF(AND(AA20&gt;0,AA21&gt;0,H20&gt;0,J20&gt;0,H21=0,J21=0),G20&amp;":"&amp;H20&amp;"～"&amp;I20&amp;":"&amp;J20&amp;"、"&amp;G21&amp;":"&amp;H21&amp;"0～"&amp;I21&amp;":"&amp;J21&amp;"0",IF(AND(AA20&gt;0,AA21&gt;0,H20=0,J20=0,H21&gt;0,J21&gt;0),G20&amp;":"&amp;H20&amp;"0～"&amp;I20&amp;":"&amp;J20&amp;"0、"&amp;G21&amp;":"&amp;H21&amp;"～"&amp;I21&amp;":"&amp;J21)))))))</f>
        <v/>
      </c>
      <c r="Q21" s="173"/>
      <c r="R21" s="95"/>
      <c r="S21" s="178"/>
      <c r="V21" s="37">
        <f t="shared" si="0"/>
        <v>0</v>
      </c>
      <c r="W21" s="38">
        <f t="shared" si="1"/>
        <v>0</v>
      </c>
      <c r="X21" s="39">
        <f t="shared" si="2"/>
        <v>0</v>
      </c>
      <c r="Y21" s="39">
        <f t="shared" si="3"/>
        <v>0</v>
      </c>
      <c r="Z21" s="40">
        <f>(W21-V21)</f>
        <v>0</v>
      </c>
      <c r="AA21" s="40">
        <f t="shared" si="4"/>
        <v>0</v>
      </c>
      <c r="AB21" s="180"/>
      <c r="AC21" s="182"/>
    </row>
    <row r="22" spans="1:29" ht="15" customHeight="1" x14ac:dyDescent="0.15">
      <c r="A22" s="193">
        <v>9</v>
      </c>
      <c r="B22" s="220" t="s">
        <v>32</v>
      </c>
      <c r="C22" s="20"/>
      <c r="D22" s="25"/>
      <c r="E22" s="43"/>
      <c r="F22" s="56"/>
      <c r="G22" s="28"/>
      <c r="H22" s="23"/>
      <c r="I22" s="46"/>
      <c r="J22" s="29"/>
      <c r="K22" s="152"/>
      <c r="M22" s="196">
        <f>IF(A22=0,"",A22)</f>
        <v>9</v>
      </c>
      <c r="N22" s="197" t="str">
        <f>IF(B22=0,"",B22)</f>
        <v>火</v>
      </c>
      <c r="O22" s="169" t="str">
        <f>IF(AND(Z22=0,Z23=0),"時　　　分　～　　時　　　分",IF(AND(Z22&gt;0,Z23=0,D22=0,F22=0),C22&amp;"時"&amp;D22&amp;"0分 ～ "&amp;E22&amp;"時"&amp;F22&amp;"0分",IF(AND(Z22&gt;0,Z23=0,D22&gt;0,F22&gt;0),C22&amp;"時"&amp;D22&amp;"分 ～ "&amp;E22&amp;"時"&amp;F22&amp;"分",IF(AND(Z22&gt;0,Z23&gt;0,D22=0,F22=0,D23=0,F23=0),C22&amp;"時"&amp;D22&amp;"0分～"&amp;E22&amp;"時"&amp;F22&amp;"0分、"&amp;C23&amp;"時"&amp;D23&amp;"0分～"&amp;E23&amp;"時"&amp;F23&amp;"0分",IF(AND(Z22&gt;0,Z23&gt;0,D22&gt;0,F22&gt;0,D23&gt;0,F23&gt;0),C22&amp;"時"&amp;D22&amp;"分～"&amp;E22&amp;"時"&amp;F22&amp;"分、"&amp;C23&amp;"時"&amp;D23&amp;"分～"&amp;E23&amp;"時"&amp;F23&amp;"分",IF(AND(Z22&gt;0,Z23&gt;0,D22&gt;0,F22&gt;0,D23=0,F23=0),C22&amp;"時"&amp;D22&amp;"分～"&amp;E22&amp;"時"&amp;F22&amp;"分、"&amp;C23&amp;"時"&amp;D23&amp;"0分～"&amp;E23&amp;"時"&amp;F23&amp;"0分",IF(AND(Z22&gt;0,Z23&gt;0,D22=0,F22=0,D23&gt;0,F23&gt;0),C22&amp;"時"&amp;D22&amp;"0分～"&amp;E22&amp;"時"&amp;F22&amp;"0分、"&amp;C23&amp;"時"&amp;D23&amp;"分～"&amp;E23&amp;"時"&amp;F23&amp;"分")))))))</f>
        <v>時　　　分　～　　時　　　分</v>
      </c>
      <c r="P22" s="170"/>
      <c r="Q22" s="200" t="str">
        <f>IF(AB22=0,"",IF(AB22&gt;8,"入力ミス",AB22))</f>
        <v/>
      </c>
      <c r="R22" s="96"/>
      <c r="S22" s="203" t="str">
        <f>IF(K22=0,"",K22)</f>
        <v/>
      </c>
      <c r="V22" s="33">
        <f t="shared" si="0"/>
        <v>0</v>
      </c>
      <c r="W22" s="34">
        <f t="shared" si="1"/>
        <v>0</v>
      </c>
      <c r="X22" s="35">
        <f t="shared" si="2"/>
        <v>0</v>
      </c>
      <c r="Y22" s="35">
        <f t="shared" si="3"/>
        <v>0</v>
      </c>
      <c r="Z22" s="36">
        <f>(W22-V22)-AA22-AA23</f>
        <v>0</v>
      </c>
      <c r="AA22" s="36">
        <f t="shared" si="4"/>
        <v>0</v>
      </c>
      <c r="AB22" s="179">
        <f>SUM(Z22:Z23)</f>
        <v>0</v>
      </c>
      <c r="AC22" s="181">
        <f>SUM(AA22:AA23)</f>
        <v>0</v>
      </c>
    </row>
    <row r="23" spans="1:29" ht="15" customHeight="1" x14ac:dyDescent="0.15">
      <c r="A23" s="147"/>
      <c r="B23" s="220"/>
      <c r="C23" s="21"/>
      <c r="D23" s="26"/>
      <c r="E23" s="44"/>
      <c r="F23" s="26"/>
      <c r="G23" s="58"/>
      <c r="H23" s="47"/>
      <c r="I23" s="48"/>
      <c r="J23" s="49"/>
      <c r="K23" s="153"/>
      <c r="M23" s="155"/>
      <c r="N23" s="157"/>
      <c r="O23" s="10" t="str">
        <f>IF(AC22=0,"","休憩時間")</f>
        <v/>
      </c>
      <c r="P23" s="9" t="str">
        <f>IF(AND(AA22=0,AA23=0),"",IF(AND(AA22&gt;0,AA23=0,H22=0,J22=0),G22&amp;":"&amp;H22&amp;"0 ～ "&amp;I22&amp;":"&amp;J22&amp;"0",IF(AND(AA22&gt;0,AA23=0,H22&gt;0,J22&gt;0),G22&amp;":"&amp;H22&amp;" ～ "&amp;I22&amp;":"&amp;J22,IF(AND(AA22&gt;0,AA23&gt;0,H22=0,J22=0,H23=0,J23=0),G22&amp;":"&amp;H22&amp;"0～"&amp;I22&amp;":"&amp;J22&amp;"0、"&amp;G23&amp;":"&amp;H23&amp;"0～"&amp;I23&amp;":"&amp;J23&amp;"0",IF(AND(AA22&gt;0,AA23&gt;0,H22&gt;0,J22&gt;0,H23&gt;0,J23&gt;0),G22&amp;":"&amp;H22&amp;"～"&amp;I22&amp;":"&amp;J22&amp;"、"&amp;G23&amp;":"&amp;H23&amp;"～"&amp;I23&amp;":"&amp;J23,IF(AND(AA22&gt;0,AA23&gt;0,H22&gt;0,J22&gt;0,H23=0,J23=0),G22&amp;":"&amp;H22&amp;"～"&amp;I22&amp;":"&amp;J22&amp;"、"&amp;G23&amp;":"&amp;H23&amp;"0～"&amp;I23&amp;":"&amp;J23&amp;"0",IF(AND(AA22&gt;0,AA23&gt;0,H22=0,J22=0,H23&gt;0,J23&gt;0),G22&amp;":"&amp;H22&amp;"0～"&amp;I22&amp;":"&amp;J22&amp;"0、"&amp;G23&amp;":"&amp;H23&amp;"～"&amp;I23&amp;":"&amp;J23)))))))</f>
        <v/>
      </c>
      <c r="Q23" s="173"/>
      <c r="R23" s="95"/>
      <c r="S23" s="178"/>
      <c r="V23" s="37">
        <f t="shared" si="0"/>
        <v>0</v>
      </c>
      <c r="W23" s="38">
        <f t="shared" si="1"/>
        <v>0</v>
      </c>
      <c r="X23" s="39">
        <f t="shared" si="2"/>
        <v>0</v>
      </c>
      <c r="Y23" s="39">
        <f t="shared" si="3"/>
        <v>0</v>
      </c>
      <c r="Z23" s="40">
        <f>(W23-V23)</f>
        <v>0</v>
      </c>
      <c r="AA23" s="40">
        <f t="shared" si="4"/>
        <v>0</v>
      </c>
      <c r="AB23" s="180"/>
      <c r="AC23" s="182"/>
    </row>
    <row r="24" spans="1:29" ht="15" customHeight="1" x14ac:dyDescent="0.15">
      <c r="A24" s="193">
        <v>10</v>
      </c>
      <c r="B24" s="220" t="s">
        <v>33</v>
      </c>
      <c r="C24" s="20"/>
      <c r="D24" s="25"/>
      <c r="E24" s="43"/>
      <c r="F24" s="56"/>
      <c r="G24" s="28"/>
      <c r="H24" s="23"/>
      <c r="I24" s="46"/>
      <c r="J24" s="29"/>
      <c r="K24" s="152"/>
      <c r="M24" s="198">
        <f>IF(A24=0,"",A24)</f>
        <v>10</v>
      </c>
      <c r="N24" s="199" t="str">
        <f>IF(B24=0,"",B24)</f>
        <v>水</v>
      </c>
      <c r="O24" s="169" t="str">
        <f>IF(AND(Z24=0,Z25=0),"時　　　分　～　　時　　　分",IF(AND(Z24&gt;0,Z25=0,D24=0,F24=0),C24&amp;"時"&amp;D24&amp;"0分 ～ "&amp;E24&amp;"時"&amp;F24&amp;"0分",IF(AND(Z24&gt;0,Z25=0,D24&gt;0,F24&gt;0),C24&amp;"時"&amp;D24&amp;"分 ～ "&amp;E24&amp;"時"&amp;F24&amp;"分",IF(AND(Z24&gt;0,Z25&gt;0,D24=0,F24=0,D25=0,F25=0),C24&amp;"時"&amp;D24&amp;"0分～"&amp;E24&amp;"時"&amp;F24&amp;"0分、"&amp;C25&amp;"時"&amp;D25&amp;"0分～"&amp;E25&amp;"時"&amp;F25&amp;"0分",IF(AND(Z24&gt;0,Z25&gt;0,D24&gt;0,F24&gt;0,D25&gt;0,F25&gt;0),C24&amp;"時"&amp;D24&amp;"分～"&amp;E24&amp;"時"&amp;F24&amp;"分、"&amp;C25&amp;"時"&amp;D25&amp;"分～"&amp;E25&amp;"時"&amp;F25&amp;"分",IF(AND(Z24&gt;0,Z25&gt;0,D24&gt;0,F24&gt;0,D25=0,F25=0),C24&amp;"時"&amp;D24&amp;"分～"&amp;E24&amp;"時"&amp;F24&amp;"分、"&amp;C25&amp;"時"&amp;D25&amp;"0分～"&amp;E25&amp;"時"&amp;F25&amp;"0分",IF(AND(Z24&gt;0,Z25&gt;0,D24=0,F24=0,D25&gt;0,F25&gt;0),C24&amp;"時"&amp;D24&amp;"0分～"&amp;E24&amp;"時"&amp;F24&amp;"0分、"&amp;C25&amp;"時"&amp;D25&amp;"分～"&amp;E25&amp;"時"&amp;F25&amp;"分")))))))</f>
        <v>時　　　分　～　　時　　　分</v>
      </c>
      <c r="P24" s="170"/>
      <c r="Q24" s="200" t="str">
        <f>IF(AB24=0,"",IF(AB24&gt;8,"入力ミス",AB24))</f>
        <v/>
      </c>
      <c r="R24" s="96"/>
      <c r="S24" s="203" t="str">
        <f>IF(K24=0,"",K24)</f>
        <v/>
      </c>
      <c r="V24" s="33">
        <f t="shared" si="0"/>
        <v>0</v>
      </c>
      <c r="W24" s="34">
        <f t="shared" si="1"/>
        <v>0</v>
      </c>
      <c r="X24" s="35">
        <f t="shared" si="2"/>
        <v>0</v>
      </c>
      <c r="Y24" s="35">
        <f t="shared" si="3"/>
        <v>0</v>
      </c>
      <c r="Z24" s="36">
        <f>(W24-V24)-AA24-AA25</f>
        <v>0</v>
      </c>
      <c r="AA24" s="36">
        <f t="shared" si="4"/>
        <v>0</v>
      </c>
      <c r="AB24" s="179">
        <f>SUM(Z24:Z25)</f>
        <v>0</v>
      </c>
      <c r="AC24" s="181">
        <f>SUM(AA24:AA25)</f>
        <v>0</v>
      </c>
    </row>
    <row r="25" spans="1:29" ht="15" customHeight="1" x14ac:dyDescent="0.15">
      <c r="A25" s="147"/>
      <c r="B25" s="220"/>
      <c r="C25" s="21"/>
      <c r="D25" s="26"/>
      <c r="E25" s="44"/>
      <c r="F25" s="26"/>
      <c r="G25" s="58"/>
      <c r="H25" s="47"/>
      <c r="I25" s="48"/>
      <c r="J25" s="49"/>
      <c r="K25" s="153"/>
      <c r="M25" s="198"/>
      <c r="N25" s="199"/>
      <c r="O25" s="10" t="str">
        <f>IF(AC24=0,"","休憩時間")</f>
        <v/>
      </c>
      <c r="P25" s="32" t="str">
        <f>IF(AND(AA24=0,AA25=0),"",IF(AND(AA24&gt;0,AA25=0,H24=0,J24=0),G24&amp;":"&amp;H24&amp;"0 ～ "&amp;I24&amp;":"&amp;J24&amp;"0",IF(AND(AA24&gt;0,AA25=0,H24&gt;0,J24&gt;0),G24&amp;":"&amp;H24&amp;" ～ "&amp;I24&amp;":"&amp;J24,IF(AND(AA24&gt;0,AA25&gt;0,H24=0,J24=0,H25=0,J25=0),G24&amp;":"&amp;H24&amp;"0～"&amp;I24&amp;":"&amp;J24&amp;"0、"&amp;G25&amp;":"&amp;H25&amp;"0～"&amp;I25&amp;":"&amp;J25&amp;"0",IF(AND(AA24&gt;0,AA25&gt;0,H24&gt;0,J24&gt;0,H25&gt;0,J25&gt;0),G24&amp;":"&amp;H24&amp;"～"&amp;I24&amp;":"&amp;J24&amp;"、"&amp;G25&amp;":"&amp;H25&amp;"～"&amp;I25&amp;":"&amp;J25,IF(AND(AA24&gt;0,AA25&gt;0,H24&gt;0,J24&gt;0,H25=0,J25=0),G24&amp;":"&amp;H24&amp;"～"&amp;I24&amp;":"&amp;J24&amp;"、"&amp;G25&amp;":"&amp;H25&amp;"0～"&amp;I25&amp;":"&amp;J25&amp;"0",IF(AND(AA24&gt;0,AA25&gt;0,H24=0,J24=0,H25&gt;0,J25&gt;0),G24&amp;":"&amp;H24&amp;"0～"&amp;I24&amp;":"&amp;J24&amp;"0、"&amp;G25&amp;":"&amp;H25&amp;"～"&amp;I25&amp;":"&amp;J25)))))))</f>
        <v/>
      </c>
      <c r="Q25" s="173"/>
      <c r="R25" s="95"/>
      <c r="S25" s="178"/>
      <c r="V25" s="37">
        <f t="shared" si="0"/>
        <v>0</v>
      </c>
      <c r="W25" s="38">
        <f t="shared" si="1"/>
        <v>0</v>
      </c>
      <c r="X25" s="39">
        <f t="shared" si="2"/>
        <v>0</v>
      </c>
      <c r="Y25" s="39">
        <f t="shared" si="3"/>
        <v>0</v>
      </c>
      <c r="Z25" s="40">
        <f>(W25-V25)</f>
        <v>0</v>
      </c>
      <c r="AA25" s="40">
        <f t="shared" si="4"/>
        <v>0</v>
      </c>
      <c r="AB25" s="180"/>
      <c r="AC25" s="182"/>
    </row>
    <row r="26" spans="1:29" ht="15" customHeight="1" x14ac:dyDescent="0.15">
      <c r="A26" s="193">
        <v>11</v>
      </c>
      <c r="B26" s="220" t="s">
        <v>31</v>
      </c>
      <c r="C26" s="20"/>
      <c r="D26" s="25"/>
      <c r="E26" s="43"/>
      <c r="F26" s="56"/>
      <c r="G26" s="28"/>
      <c r="H26" s="23"/>
      <c r="I26" s="46"/>
      <c r="J26" s="29"/>
      <c r="K26" s="152"/>
      <c r="M26" s="196">
        <f>IF(A26=0,"",A26)</f>
        <v>11</v>
      </c>
      <c r="N26" s="197" t="str">
        <f>IF(B26=0,"",B26)</f>
        <v>木</v>
      </c>
      <c r="O26" s="169" t="str">
        <f>IF(AND(Z26=0,Z27=0),"時　　　分　～　　時　　　分",IF(AND(Z26&gt;0,Z27=0,D26=0,F26=0),C26&amp;"時"&amp;D26&amp;"0分 ～ "&amp;E26&amp;"時"&amp;F26&amp;"0分",IF(AND(Z26&gt;0,Z27=0,D26&gt;0,F26&gt;0),C26&amp;"時"&amp;D26&amp;"分 ～ "&amp;E26&amp;"時"&amp;F26&amp;"分",IF(AND(Z26&gt;0,Z27&gt;0,D26=0,F26=0,D27=0,F27=0),C26&amp;"時"&amp;D26&amp;"0分～"&amp;E26&amp;"時"&amp;F26&amp;"0分、"&amp;C27&amp;"時"&amp;D27&amp;"0分～"&amp;E27&amp;"時"&amp;F27&amp;"0分",IF(AND(Z26&gt;0,Z27&gt;0,D26&gt;0,F26&gt;0,D27&gt;0,F27&gt;0),C26&amp;"時"&amp;D26&amp;"分～"&amp;E26&amp;"時"&amp;F26&amp;"分、"&amp;C27&amp;"時"&amp;D27&amp;"分～"&amp;E27&amp;"時"&amp;F27&amp;"分",IF(AND(Z26&gt;0,Z27&gt;0,D26&gt;0,F26&gt;0,D27=0,F27=0),C26&amp;"時"&amp;D26&amp;"分～"&amp;E26&amp;"時"&amp;F26&amp;"分、"&amp;C27&amp;"時"&amp;D27&amp;"0分～"&amp;E27&amp;"時"&amp;F27&amp;"0分",IF(AND(Z26&gt;0,Z27&gt;0,D26=0,F26=0,D27&gt;0,F27&gt;0),C26&amp;"時"&amp;D26&amp;"0分～"&amp;E26&amp;"時"&amp;F26&amp;"0分、"&amp;C27&amp;"時"&amp;D27&amp;"分～"&amp;E27&amp;"時"&amp;F27&amp;"分")))))))</f>
        <v>時　　　分　～　　時　　　分</v>
      </c>
      <c r="P26" s="170"/>
      <c r="Q26" s="200" t="str">
        <f>IF(AB26=0,"",IF(AB26&gt;8,"入力ミス",AB26))</f>
        <v/>
      </c>
      <c r="R26" s="96"/>
      <c r="S26" s="203" t="str">
        <f>IF(K26=0,"",K26)</f>
        <v/>
      </c>
      <c r="V26" s="33">
        <f t="shared" si="0"/>
        <v>0</v>
      </c>
      <c r="W26" s="34">
        <f t="shared" si="1"/>
        <v>0</v>
      </c>
      <c r="X26" s="35">
        <f t="shared" si="2"/>
        <v>0</v>
      </c>
      <c r="Y26" s="35">
        <f t="shared" si="3"/>
        <v>0</v>
      </c>
      <c r="Z26" s="36">
        <f>(W26-V26)-AA26-AA27</f>
        <v>0</v>
      </c>
      <c r="AA26" s="36">
        <f t="shared" si="4"/>
        <v>0</v>
      </c>
      <c r="AB26" s="179">
        <f>SUM(Z26:Z27)</f>
        <v>0</v>
      </c>
      <c r="AC26" s="181">
        <f>SUM(AA26:AA27)</f>
        <v>0</v>
      </c>
    </row>
    <row r="27" spans="1:29" ht="15" customHeight="1" x14ac:dyDescent="0.15">
      <c r="A27" s="147"/>
      <c r="B27" s="220"/>
      <c r="C27" s="21"/>
      <c r="D27" s="26"/>
      <c r="E27" s="44"/>
      <c r="F27" s="26"/>
      <c r="G27" s="58"/>
      <c r="H27" s="47"/>
      <c r="I27" s="48"/>
      <c r="J27" s="49"/>
      <c r="K27" s="153"/>
      <c r="M27" s="155"/>
      <c r="N27" s="157"/>
      <c r="O27" s="10" t="str">
        <f>IF(AC26=0,"","休憩時間")</f>
        <v/>
      </c>
      <c r="P27" s="32" t="str">
        <f>IF(AND(AA26=0,AA27=0),"",IF(AND(AA26&gt;0,AA27=0,H26=0,J26=0),G26&amp;":"&amp;H26&amp;"0 ～ "&amp;I26&amp;":"&amp;J26&amp;"0",IF(AND(AA26&gt;0,AA27=0,H26&gt;0,J26&gt;0),G26&amp;":"&amp;H26&amp;" ～ "&amp;I26&amp;":"&amp;J26,IF(AND(AA26&gt;0,AA27&gt;0,H26=0,J26=0,H27=0,J27=0),G26&amp;":"&amp;H26&amp;"0～"&amp;I26&amp;":"&amp;J26&amp;"0、"&amp;G27&amp;":"&amp;H27&amp;"0～"&amp;I27&amp;":"&amp;J27&amp;"0",IF(AND(AA26&gt;0,AA27&gt;0,H26&gt;0,J26&gt;0,H27&gt;0,J27&gt;0),G26&amp;":"&amp;H26&amp;"～"&amp;I26&amp;":"&amp;J26&amp;"、"&amp;G27&amp;":"&amp;H27&amp;"～"&amp;I27&amp;":"&amp;J27,IF(AND(AA26&gt;0,AA27&gt;0,H26&gt;0,J26&gt;0,H27=0,J27=0),G26&amp;":"&amp;H26&amp;"～"&amp;I26&amp;":"&amp;J26&amp;"、"&amp;G27&amp;":"&amp;H27&amp;"0～"&amp;I27&amp;":"&amp;J27&amp;"0",IF(AND(AA26&gt;0,AA27&gt;0,H26=0,J26=0,H27&gt;0,J27&gt;0),G26&amp;":"&amp;H26&amp;"0～"&amp;I26&amp;":"&amp;J26&amp;"0、"&amp;G27&amp;":"&amp;H27&amp;"～"&amp;I27&amp;":"&amp;J27)))))))</f>
        <v/>
      </c>
      <c r="Q27" s="173"/>
      <c r="R27" s="95"/>
      <c r="S27" s="178"/>
      <c r="V27" s="37">
        <f t="shared" si="0"/>
        <v>0</v>
      </c>
      <c r="W27" s="38">
        <f t="shared" si="1"/>
        <v>0</v>
      </c>
      <c r="X27" s="39">
        <f t="shared" si="2"/>
        <v>0</v>
      </c>
      <c r="Y27" s="39">
        <f t="shared" si="3"/>
        <v>0</v>
      </c>
      <c r="Z27" s="40">
        <f>(W27-V27)</f>
        <v>0</v>
      </c>
      <c r="AA27" s="40">
        <f t="shared" si="4"/>
        <v>0</v>
      </c>
      <c r="AB27" s="180"/>
      <c r="AC27" s="182"/>
    </row>
    <row r="28" spans="1:29" ht="15" customHeight="1" x14ac:dyDescent="0.15">
      <c r="A28" s="193">
        <v>12</v>
      </c>
      <c r="B28" s="220" t="s">
        <v>29</v>
      </c>
      <c r="C28" s="20"/>
      <c r="D28" s="25"/>
      <c r="E28" s="43"/>
      <c r="F28" s="56"/>
      <c r="G28" s="28"/>
      <c r="H28" s="23"/>
      <c r="I28" s="46"/>
      <c r="J28" s="29"/>
      <c r="K28" s="152"/>
      <c r="M28" s="196">
        <f>IF(A28=0,"",A28)</f>
        <v>12</v>
      </c>
      <c r="N28" s="197" t="str">
        <f>IF(B28=0,"",B28)</f>
        <v>金</v>
      </c>
      <c r="O28" s="169" t="str">
        <f>IF(AND(Z28=0,Z29=0),"時　　　分　～　　時　　　分",IF(AND(Z28&gt;0,Z29=0,D28=0,F28=0),C28&amp;"時"&amp;D28&amp;"0分 ～ "&amp;E28&amp;"時"&amp;F28&amp;"0分",IF(AND(Z28&gt;0,Z29=0,D28&gt;0,F28&gt;0),C28&amp;"時"&amp;D28&amp;"分 ～ "&amp;E28&amp;"時"&amp;F28&amp;"分",IF(AND(Z28&gt;0,Z29&gt;0,D28=0,F28=0,D29=0,F29=0),C28&amp;"時"&amp;D28&amp;"0分～"&amp;E28&amp;"時"&amp;F28&amp;"0分、"&amp;C29&amp;"時"&amp;D29&amp;"0分～"&amp;E29&amp;"時"&amp;F29&amp;"0分",IF(AND(Z28&gt;0,Z29&gt;0,D28&gt;0,F28&gt;0,D29&gt;0,F29&gt;0),C28&amp;"時"&amp;D28&amp;"分～"&amp;E28&amp;"時"&amp;F28&amp;"分、"&amp;C29&amp;"時"&amp;D29&amp;"分～"&amp;E29&amp;"時"&amp;F29&amp;"分",IF(AND(Z28&gt;0,Z29&gt;0,D28&gt;0,F28&gt;0,D29=0,F29=0),C28&amp;"時"&amp;D28&amp;"分～"&amp;E28&amp;"時"&amp;F28&amp;"分、"&amp;C29&amp;"時"&amp;D29&amp;"0分～"&amp;E29&amp;"時"&amp;F29&amp;"0分",IF(AND(Z28&gt;0,Z29&gt;0,D28=0,F28=0,D29&gt;0,F29&gt;0),C28&amp;"時"&amp;D28&amp;"0分～"&amp;E28&amp;"時"&amp;F28&amp;"0分、"&amp;C29&amp;"時"&amp;D29&amp;"分～"&amp;E29&amp;"時"&amp;F29&amp;"分")))))))</f>
        <v>時　　　分　～　　時　　　分</v>
      </c>
      <c r="P28" s="170"/>
      <c r="Q28" s="200" t="str">
        <f>IF(AB28=0,"",IF(AB28&gt;8,"入力ミス",AB28))</f>
        <v/>
      </c>
      <c r="R28" s="96"/>
      <c r="S28" s="203" t="str">
        <f>IF(K28=0,"",K28)</f>
        <v/>
      </c>
      <c r="V28" s="33">
        <f t="shared" si="0"/>
        <v>0</v>
      </c>
      <c r="W28" s="34">
        <f t="shared" si="1"/>
        <v>0</v>
      </c>
      <c r="X28" s="35">
        <f t="shared" si="2"/>
        <v>0</v>
      </c>
      <c r="Y28" s="35">
        <f t="shared" si="3"/>
        <v>0</v>
      </c>
      <c r="Z28" s="36">
        <f>(W28-V28)-AA28-AA29</f>
        <v>0</v>
      </c>
      <c r="AA28" s="36">
        <f t="shared" si="4"/>
        <v>0</v>
      </c>
      <c r="AB28" s="179">
        <f>SUM(Z28:Z29)</f>
        <v>0</v>
      </c>
      <c r="AC28" s="181">
        <f>SUM(AA28:AA29)</f>
        <v>0</v>
      </c>
    </row>
    <row r="29" spans="1:29" ht="15" customHeight="1" x14ac:dyDescent="0.15">
      <c r="A29" s="147"/>
      <c r="B29" s="220"/>
      <c r="C29" s="21"/>
      <c r="D29" s="26"/>
      <c r="E29" s="44"/>
      <c r="F29" s="26"/>
      <c r="G29" s="58"/>
      <c r="H29" s="47"/>
      <c r="I29" s="48"/>
      <c r="J29" s="49"/>
      <c r="K29" s="153"/>
      <c r="M29" s="155"/>
      <c r="N29" s="157"/>
      <c r="O29" s="10" t="str">
        <f>IF(AC28=0,"","休憩時間")</f>
        <v/>
      </c>
      <c r="P29" s="32" t="str">
        <f>IF(AND(AA28=0,AA29=0),"",IF(AND(AA28&gt;0,AA29=0,H28=0,J28=0),G28&amp;":"&amp;H28&amp;"0 ～ "&amp;I28&amp;":"&amp;J28&amp;"0",IF(AND(AA28&gt;0,AA29=0,H28&gt;0,J28&gt;0),G28&amp;":"&amp;H28&amp;" ～ "&amp;I28&amp;":"&amp;J28,IF(AND(AA28&gt;0,AA29&gt;0,H28=0,J28=0,H29=0,J29=0),G28&amp;":"&amp;H28&amp;"0～"&amp;I28&amp;":"&amp;J28&amp;"0、"&amp;G29&amp;":"&amp;H29&amp;"0～"&amp;I29&amp;":"&amp;J29&amp;"0",IF(AND(AA28&gt;0,AA29&gt;0,H28&gt;0,J28&gt;0,H29&gt;0,J29&gt;0),G28&amp;":"&amp;H28&amp;"～"&amp;I28&amp;":"&amp;J28&amp;"、"&amp;G29&amp;":"&amp;H29&amp;"～"&amp;I29&amp;":"&amp;J29,IF(AND(AA28&gt;0,AA29&gt;0,H28&gt;0,J28&gt;0,H29=0,J29=0),G28&amp;":"&amp;H28&amp;"～"&amp;I28&amp;":"&amp;J28&amp;"、"&amp;G29&amp;":"&amp;H29&amp;"0～"&amp;I29&amp;":"&amp;J29&amp;"0",IF(AND(AA28&gt;0,AA29&gt;0,H28=0,J28=0,H29&gt;0,J29&gt;0),G28&amp;":"&amp;H28&amp;"0～"&amp;I28&amp;":"&amp;J28&amp;"0、"&amp;G29&amp;":"&amp;H29&amp;"～"&amp;I29&amp;":"&amp;J29)))))))</f>
        <v/>
      </c>
      <c r="Q29" s="173"/>
      <c r="R29" s="95"/>
      <c r="S29" s="178"/>
      <c r="V29" s="37">
        <f t="shared" si="0"/>
        <v>0</v>
      </c>
      <c r="W29" s="38">
        <f t="shared" si="1"/>
        <v>0</v>
      </c>
      <c r="X29" s="39">
        <f t="shared" si="2"/>
        <v>0</v>
      </c>
      <c r="Y29" s="39">
        <f t="shared" si="3"/>
        <v>0</v>
      </c>
      <c r="Z29" s="40">
        <f>(W29-V29)</f>
        <v>0</v>
      </c>
      <c r="AA29" s="40">
        <f t="shared" si="4"/>
        <v>0</v>
      </c>
      <c r="AB29" s="180"/>
      <c r="AC29" s="182"/>
    </row>
    <row r="30" spans="1:29" ht="15" customHeight="1" x14ac:dyDescent="0.15">
      <c r="A30" s="193">
        <v>15</v>
      </c>
      <c r="B30" s="194" t="s">
        <v>30</v>
      </c>
      <c r="C30" s="20"/>
      <c r="D30" s="25"/>
      <c r="E30" s="43"/>
      <c r="F30" s="56"/>
      <c r="G30" s="28"/>
      <c r="H30" s="23"/>
      <c r="I30" s="46"/>
      <c r="J30" s="29"/>
      <c r="K30" s="152"/>
      <c r="M30" s="196">
        <f>IF(A30=0,"",A30)</f>
        <v>15</v>
      </c>
      <c r="N30" s="197" t="str">
        <f>IF(B30=0,"",B30)</f>
        <v>月</v>
      </c>
      <c r="O30" s="169" t="str">
        <f>IF(AND(Z30=0,Z31=0),"時　　　分　～　　時　　　分",IF(AND(Z30&gt;0,Z31=0,D30=0,F30=0),C30&amp;"時"&amp;D30&amp;"0分 ～ "&amp;E30&amp;"時"&amp;F30&amp;"0分",IF(AND(Z30&gt;0,Z31=0,D30&gt;0,F30&gt;0),C30&amp;"時"&amp;D30&amp;"分 ～ "&amp;E30&amp;"時"&amp;F30&amp;"分",IF(AND(Z30&gt;0,Z31&gt;0,D30=0,F30=0,D31=0,F31=0),C30&amp;"時"&amp;D30&amp;"0分～"&amp;E30&amp;"時"&amp;F30&amp;"0分、"&amp;C31&amp;"時"&amp;D31&amp;"0分～"&amp;E31&amp;"時"&amp;F31&amp;"0分",IF(AND(Z30&gt;0,Z31&gt;0,D30&gt;0,F30&gt;0,D31&gt;0,F31&gt;0),C30&amp;"時"&amp;D30&amp;"分～"&amp;E30&amp;"時"&amp;F30&amp;"分、"&amp;C31&amp;"時"&amp;D31&amp;"分～"&amp;E31&amp;"時"&amp;F31&amp;"分",IF(AND(Z30&gt;0,Z31&gt;0,D30&gt;0,F30&gt;0,D31=0,F31=0),C30&amp;"時"&amp;D30&amp;"分～"&amp;E30&amp;"時"&amp;F30&amp;"分、"&amp;C31&amp;"時"&amp;D31&amp;"0分～"&amp;E31&amp;"時"&amp;F31&amp;"0分",IF(AND(Z30&gt;0,Z31&gt;0,D30=0,F30=0,D31&gt;0,F31&gt;0),C30&amp;"時"&amp;D30&amp;"0分～"&amp;E30&amp;"時"&amp;F30&amp;"0分、"&amp;C31&amp;"時"&amp;D31&amp;"分～"&amp;E31&amp;"時"&amp;F31&amp;"分")))))))</f>
        <v>時　　　分　～　　時　　　分</v>
      </c>
      <c r="P30" s="170"/>
      <c r="Q30" s="200" t="str">
        <f>IF(AB30=0,"",IF(AB30&gt;8,"入力ミス",AB30))</f>
        <v/>
      </c>
      <c r="R30" s="96"/>
      <c r="S30" s="203" t="str">
        <f>IF(K30=0,"",K30)</f>
        <v/>
      </c>
      <c r="V30" s="33">
        <f t="shared" si="0"/>
        <v>0</v>
      </c>
      <c r="W30" s="34">
        <f t="shared" si="1"/>
        <v>0</v>
      </c>
      <c r="X30" s="35">
        <f t="shared" si="2"/>
        <v>0</v>
      </c>
      <c r="Y30" s="35">
        <f t="shared" si="3"/>
        <v>0</v>
      </c>
      <c r="Z30" s="36">
        <f>(W30-V30)-AA30-AA31</f>
        <v>0</v>
      </c>
      <c r="AA30" s="36">
        <f t="shared" si="4"/>
        <v>0</v>
      </c>
      <c r="AB30" s="179">
        <f>SUM(Z30:Z31)</f>
        <v>0</v>
      </c>
      <c r="AC30" s="181">
        <f>SUM(AA30:AA31)</f>
        <v>0</v>
      </c>
    </row>
    <row r="31" spans="1:29" ht="15" customHeight="1" x14ac:dyDescent="0.15">
      <c r="A31" s="147"/>
      <c r="B31" s="195"/>
      <c r="C31" s="21"/>
      <c r="D31" s="26"/>
      <c r="E31" s="44"/>
      <c r="F31" s="26"/>
      <c r="G31" s="58"/>
      <c r="H31" s="47"/>
      <c r="I31" s="48"/>
      <c r="J31" s="49"/>
      <c r="K31" s="153"/>
      <c r="M31" s="155"/>
      <c r="N31" s="157"/>
      <c r="O31" s="10" t="str">
        <f>IF(AC30=0,"","休憩時間")</f>
        <v/>
      </c>
      <c r="P31" s="32" t="str">
        <f>IF(AND(AA30=0,AA31=0),"",IF(AND(AA30&gt;0,AA31=0,H30=0,J30=0),G30&amp;":"&amp;H30&amp;"0 ～ "&amp;I30&amp;":"&amp;J30&amp;"0",IF(AND(AA30&gt;0,AA31=0,H30&gt;0,J30&gt;0),G30&amp;":"&amp;H30&amp;" ～ "&amp;I30&amp;":"&amp;J30,IF(AND(AA30&gt;0,AA31&gt;0,H30=0,J30=0,H31=0,J31=0),G30&amp;":"&amp;H30&amp;"0～"&amp;I30&amp;":"&amp;J30&amp;"0、"&amp;G31&amp;":"&amp;H31&amp;"0～"&amp;I31&amp;":"&amp;J31&amp;"0",IF(AND(AA30&gt;0,AA31&gt;0,H30&gt;0,J30&gt;0,H31&gt;0,J31&gt;0),G30&amp;":"&amp;H30&amp;"～"&amp;I30&amp;":"&amp;J30&amp;"、"&amp;G31&amp;":"&amp;H31&amp;"～"&amp;I31&amp;":"&amp;J31,IF(AND(AA30&gt;0,AA31&gt;0,H30&gt;0,J30&gt;0,H31=0,J31=0),G30&amp;":"&amp;H30&amp;"～"&amp;I30&amp;":"&amp;J30&amp;"、"&amp;G31&amp;":"&amp;H31&amp;"0～"&amp;I31&amp;":"&amp;J31&amp;"0",IF(AND(AA30&gt;0,AA31&gt;0,H30=0,J30=0,H31&gt;0,J31&gt;0),G30&amp;":"&amp;H30&amp;"0～"&amp;I30&amp;":"&amp;J30&amp;"0、"&amp;G31&amp;":"&amp;H31&amp;"～"&amp;I31&amp;":"&amp;J31)))))))</f>
        <v/>
      </c>
      <c r="Q31" s="173"/>
      <c r="R31" s="95"/>
      <c r="S31" s="178"/>
      <c r="V31" s="37">
        <f t="shared" si="0"/>
        <v>0</v>
      </c>
      <c r="W31" s="38">
        <f t="shared" si="1"/>
        <v>0</v>
      </c>
      <c r="X31" s="39">
        <f t="shared" si="2"/>
        <v>0</v>
      </c>
      <c r="Y31" s="39">
        <f t="shared" si="3"/>
        <v>0</v>
      </c>
      <c r="Z31" s="40">
        <f>(W31-V31)</f>
        <v>0</v>
      </c>
      <c r="AA31" s="40">
        <f t="shared" si="4"/>
        <v>0</v>
      </c>
      <c r="AB31" s="180"/>
      <c r="AC31" s="182"/>
    </row>
    <row r="32" spans="1:29" ht="15" customHeight="1" x14ac:dyDescent="0.15">
      <c r="A32" s="193">
        <v>16</v>
      </c>
      <c r="B32" s="194" t="s">
        <v>32</v>
      </c>
      <c r="C32" s="20"/>
      <c r="D32" s="25"/>
      <c r="E32" s="43"/>
      <c r="F32" s="56"/>
      <c r="G32" s="28"/>
      <c r="H32" s="23"/>
      <c r="I32" s="46"/>
      <c r="J32" s="29"/>
      <c r="K32" s="152"/>
      <c r="M32" s="196">
        <f>IF(A32=0,"",A32)</f>
        <v>16</v>
      </c>
      <c r="N32" s="197" t="str">
        <f>IF(B32=0,"",B32)</f>
        <v>火</v>
      </c>
      <c r="O32" s="169" t="str">
        <f>IF(AND(Z32=0,Z33=0),"時　　　分　～　　時　　　分",IF(AND(Z32&gt;0,Z33=0,D32=0,F32=0),C32&amp;"時"&amp;D32&amp;"0分 ～ "&amp;E32&amp;"時"&amp;F32&amp;"0分",IF(AND(Z32&gt;0,Z33=0,D32&gt;0,F32&gt;0),C32&amp;"時"&amp;D32&amp;"分 ～ "&amp;E32&amp;"時"&amp;F32&amp;"分",IF(AND(Z32&gt;0,Z33&gt;0,D32=0,F32=0,D33=0,F33=0),C32&amp;"時"&amp;D32&amp;"0分～"&amp;E32&amp;"時"&amp;F32&amp;"0分、"&amp;C33&amp;"時"&amp;D33&amp;"0分～"&amp;E33&amp;"時"&amp;F33&amp;"0分",IF(AND(Z32&gt;0,Z33&gt;0,D32&gt;0,F32&gt;0,D33&gt;0,F33&gt;0),C32&amp;"時"&amp;D32&amp;"分～"&amp;E32&amp;"時"&amp;F32&amp;"分、"&amp;C33&amp;"時"&amp;D33&amp;"分～"&amp;E33&amp;"時"&amp;F33&amp;"分",IF(AND(Z32&gt;0,Z33&gt;0,D32&gt;0,F32&gt;0,D33=0,F33=0),C32&amp;"時"&amp;D32&amp;"分～"&amp;E32&amp;"時"&amp;F32&amp;"分、"&amp;C33&amp;"時"&amp;D33&amp;"0分～"&amp;E33&amp;"時"&amp;F33&amp;"0分",IF(AND(Z32&gt;0,Z33&gt;0,D32=0,F32=0,D33&gt;0,F33&gt;0),C32&amp;"時"&amp;D32&amp;"0分～"&amp;E32&amp;"時"&amp;F32&amp;"0分、"&amp;C33&amp;"時"&amp;D33&amp;"分～"&amp;E33&amp;"時"&amp;F33&amp;"分")))))))</f>
        <v>時　　　分　～　　時　　　分</v>
      </c>
      <c r="P32" s="170"/>
      <c r="Q32" s="200" t="str">
        <f>IF(AB32=0,"",IF(AB32&gt;8,"入力ミス",AB32))</f>
        <v/>
      </c>
      <c r="R32" s="96"/>
      <c r="S32" s="203" t="str">
        <f>IF(K32=0,"",K32)</f>
        <v/>
      </c>
      <c r="V32" s="33">
        <f t="shared" si="0"/>
        <v>0</v>
      </c>
      <c r="W32" s="34">
        <f t="shared" si="1"/>
        <v>0</v>
      </c>
      <c r="X32" s="35">
        <f t="shared" si="2"/>
        <v>0</v>
      </c>
      <c r="Y32" s="35">
        <f t="shared" si="3"/>
        <v>0</v>
      </c>
      <c r="Z32" s="36">
        <f>(W32-V32)-AA32-AA33</f>
        <v>0</v>
      </c>
      <c r="AA32" s="36">
        <f t="shared" si="4"/>
        <v>0</v>
      </c>
      <c r="AB32" s="179">
        <f>SUM(Z32:Z33)</f>
        <v>0</v>
      </c>
      <c r="AC32" s="181">
        <f>SUM(AA32:AA33)</f>
        <v>0</v>
      </c>
    </row>
    <row r="33" spans="1:29" ht="15" customHeight="1" x14ac:dyDescent="0.15">
      <c r="A33" s="147"/>
      <c r="B33" s="195"/>
      <c r="C33" s="21"/>
      <c r="D33" s="26"/>
      <c r="E33" s="44"/>
      <c r="F33" s="26"/>
      <c r="G33" s="58"/>
      <c r="H33" s="47"/>
      <c r="I33" s="48"/>
      <c r="J33" s="49"/>
      <c r="K33" s="153"/>
      <c r="M33" s="155"/>
      <c r="N33" s="157"/>
      <c r="O33" s="10" t="str">
        <f>IF(AC32=0,"","休憩時間")</f>
        <v/>
      </c>
      <c r="P33" s="9" t="str">
        <f>IF(AND(AA32=0,AA33=0),"",IF(AND(AA32&gt;0,AA33=0,H32=0,J32=0),G32&amp;":"&amp;H32&amp;"0 ～ "&amp;I32&amp;":"&amp;J32&amp;"0",IF(AND(AA32&gt;0,AA33=0,H32&gt;0,J32&gt;0),G32&amp;":"&amp;H32&amp;" ～ "&amp;I32&amp;":"&amp;J32,IF(AND(AA32&gt;0,AA33&gt;0,H32=0,J32=0,H33=0,J33=0),G32&amp;":"&amp;H32&amp;"0～"&amp;I32&amp;":"&amp;J32&amp;"0、"&amp;G33&amp;":"&amp;H33&amp;"0～"&amp;I33&amp;":"&amp;J33&amp;"0",IF(AND(AA32&gt;0,AA33&gt;0,H32&gt;0,J32&gt;0,H33&gt;0,J33&gt;0),G32&amp;":"&amp;H32&amp;"～"&amp;I32&amp;":"&amp;J32&amp;"、"&amp;G33&amp;":"&amp;H33&amp;"～"&amp;I33&amp;":"&amp;J33,IF(AND(AA32&gt;0,AA33&gt;0,H32&gt;0,J32&gt;0,H33=0,J33=0),G32&amp;":"&amp;H32&amp;"～"&amp;I32&amp;":"&amp;J32&amp;"、"&amp;G33&amp;":"&amp;H33&amp;"0～"&amp;I33&amp;":"&amp;J33&amp;"0",IF(AND(AA32&gt;0,AA33&gt;0,H32=0,J32=0,H33&gt;0,J33&gt;0),G32&amp;":"&amp;H32&amp;"0～"&amp;I32&amp;":"&amp;J32&amp;"0、"&amp;G33&amp;":"&amp;H33&amp;"～"&amp;I33&amp;":"&amp;J33)))))))</f>
        <v/>
      </c>
      <c r="Q33" s="173"/>
      <c r="R33" s="95"/>
      <c r="S33" s="178"/>
      <c r="V33" s="37">
        <f t="shared" si="0"/>
        <v>0</v>
      </c>
      <c r="W33" s="38">
        <f t="shared" si="1"/>
        <v>0</v>
      </c>
      <c r="X33" s="39">
        <f t="shared" si="2"/>
        <v>0</v>
      </c>
      <c r="Y33" s="39">
        <f t="shared" si="3"/>
        <v>0</v>
      </c>
      <c r="Z33" s="40">
        <f>(W33-V33)</f>
        <v>0</v>
      </c>
      <c r="AA33" s="40">
        <f t="shared" si="4"/>
        <v>0</v>
      </c>
      <c r="AB33" s="180"/>
      <c r="AC33" s="182"/>
    </row>
    <row r="34" spans="1:29" ht="15" customHeight="1" x14ac:dyDescent="0.15">
      <c r="A34" s="193">
        <v>17</v>
      </c>
      <c r="B34" s="194" t="s">
        <v>33</v>
      </c>
      <c r="C34" s="20"/>
      <c r="D34" s="25"/>
      <c r="E34" s="43"/>
      <c r="F34" s="56"/>
      <c r="G34" s="28"/>
      <c r="H34" s="23"/>
      <c r="I34" s="46"/>
      <c r="J34" s="29"/>
      <c r="K34" s="152"/>
      <c r="M34" s="196">
        <f>IF(A34=0,"",A34)</f>
        <v>17</v>
      </c>
      <c r="N34" s="197" t="str">
        <f>IF(B34=0,"",B34)</f>
        <v>水</v>
      </c>
      <c r="O34" s="169" t="str">
        <f>IF(AND(Z34=0,Z35=0),"時　　　分　～　　時　　　分",IF(AND(Z34&gt;0,Z35=0,D34=0,F34=0),C34&amp;"時"&amp;D34&amp;"0分 ～ "&amp;E34&amp;"時"&amp;F34&amp;"0分",IF(AND(Z34&gt;0,Z35=0,D34&gt;0,F34&gt;0),C34&amp;"時"&amp;D34&amp;"分 ～ "&amp;E34&amp;"時"&amp;F34&amp;"分",IF(AND(Z34&gt;0,Z35&gt;0,D34=0,F34=0,D35=0,F35=0),C34&amp;"時"&amp;D34&amp;"0分～"&amp;E34&amp;"時"&amp;F34&amp;"0分、"&amp;C35&amp;"時"&amp;D35&amp;"0分～"&amp;E35&amp;"時"&amp;F35&amp;"0分",IF(AND(Z34&gt;0,Z35&gt;0,D34&gt;0,F34&gt;0,D35&gt;0,F35&gt;0),C34&amp;"時"&amp;D34&amp;"分～"&amp;E34&amp;"時"&amp;F34&amp;"分、"&amp;C35&amp;"時"&amp;D35&amp;"分～"&amp;E35&amp;"時"&amp;F35&amp;"分",IF(AND(Z34&gt;0,Z35&gt;0,D34&gt;0,F34&gt;0,D35=0,F35=0),C34&amp;"時"&amp;D34&amp;"分～"&amp;E34&amp;"時"&amp;F34&amp;"分、"&amp;C35&amp;"時"&amp;D35&amp;"0分～"&amp;E35&amp;"時"&amp;F35&amp;"0分",IF(AND(Z34&gt;0,Z35&gt;0,D34=0,F34=0,D35&gt;0,F35&gt;0),C34&amp;"時"&amp;D34&amp;"0分～"&amp;E34&amp;"時"&amp;F34&amp;"0分、"&amp;C35&amp;"時"&amp;D35&amp;"分～"&amp;E35&amp;"時"&amp;F35&amp;"分")))))))</f>
        <v>時　　　分　～　　時　　　分</v>
      </c>
      <c r="P34" s="170"/>
      <c r="Q34" s="200" t="str">
        <f>IF(AB34=0,"",IF(AB34&gt;8,"入力ミス",AB34))</f>
        <v/>
      </c>
      <c r="R34" s="96"/>
      <c r="S34" s="203" t="str">
        <f>IF(K34=0,"",K34)</f>
        <v/>
      </c>
      <c r="V34" s="33">
        <f t="shared" si="0"/>
        <v>0</v>
      </c>
      <c r="W34" s="34">
        <f t="shared" si="1"/>
        <v>0</v>
      </c>
      <c r="X34" s="35">
        <f t="shared" si="2"/>
        <v>0</v>
      </c>
      <c r="Y34" s="35">
        <f t="shared" si="3"/>
        <v>0</v>
      </c>
      <c r="Z34" s="36">
        <f>(W34-V34)-AA34-AA35</f>
        <v>0</v>
      </c>
      <c r="AA34" s="36">
        <f t="shared" si="4"/>
        <v>0</v>
      </c>
      <c r="AB34" s="179">
        <f>SUM(Z34:Z35)</f>
        <v>0</v>
      </c>
      <c r="AC34" s="181">
        <f>SUM(AA34:AA35)</f>
        <v>0</v>
      </c>
    </row>
    <row r="35" spans="1:29" ht="15" customHeight="1" x14ac:dyDescent="0.15">
      <c r="A35" s="147"/>
      <c r="B35" s="195"/>
      <c r="C35" s="21"/>
      <c r="D35" s="26"/>
      <c r="E35" s="44"/>
      <c r="F35" s="26"/>
      <c r="G35" s="58"/>
      <c r="H35" s="47"/>
      <c r="I35" s="48"/>
      <c r="J35" s="49"/>
      <c r="K35" s="153"/>
      <c r="M35" s="155"/>
      <c r="N35" s="157"/>
      <c r="O35" s="10" t="str">
        <f>IF(AC34=0,"","休憩時間")</f>
        <v/>
      </c>
      <c r="P35" s="32" t="str">
        <f>IF(AND(AA34=0,AA35=0),"",IF(AND(AA34&gt;0,AA35=0,H34=0,J34=0),G34&amp;":"&amp;H34&amp;"0 ～ "&amp;I34&amp;":"&amp;J34&amp;"0",IF(AND(AA34&gt;0,AA35=0,H34&gt;0,J34&gt;0),G34&amp;":"&amp;H34&amp;" ～ "&amp;I34&amp;":"&amp;J34,IF(AND(AA34&gt;0,AA35&gt;0,H34=0,J34=0,H35=0,J35=0),G34&amp;":"&amp;H34&amp;"0～"&amp;I34&amp;":"&amp;J34&amp;"0、"&amp;G35&amp;":"&amp;H35&amp;"0～"&amp;I35&amp;":"&amp;J35&amp;"0",IF(AND(AA34&gt;0,AA35&gt;0,H34&gt;0,J34&gt;0,H35&gt;0,J35&gt;0),G34&amp;":"&amp;H34&amp;"～"&amp;I34&amp;":"&amp;J34&amp;"、"&amp;G35&amp;":"&amp;H35&amp;"～"&amp;I35&amp;":"&amp;J35,IF(AND(AA34&gt;0,AA35&gt;0,H34&gt;0,J34&gt;0,H35=0,J35=0),G34&amp;":"&amp;H34&amp;"～"&amp;I34&amp;":"&amp;J34&amp;"、"&amp;G35&amp;":"&amp;H35&amp;"0～"&amp;I35&amp;":"&amp;J35&amp;"0",IF(AND(AA34&gt;0,AA35&gt;0,H34=0,J34=0,H35&gt;0,J35&gt;0),G34&amp;":"&amp;H34&amp;"0～"&amp;I34&amp;":"&amp;J34&amp;"0、"&amp;G35&amp;":"&amp;H35&amp;"～"&amp;I35&amp;":"&amp;J35)))))))</f>
        <v/>
      </c>
      <c r="Q35" s="173"/>
      <c r="R35" s="95"/>
      <c r="S35" s="178"/>
      <c r="V35" s="37">
        <f t="shared" si="0"/>
        <v>0</v>
      </c>
      <c r="W35" s="38">
        <f t="shared" si="1"/>
        <v>0</v>
      </c>
      <c r="X35" s="39">
        <f t="shared" si="2"/>
        <v>0</v>
      </c>
      <c r="Y35" s="39">
        <f t="shared" si="3"/>
        <v>0</v>
      </c>
      <c r="Z35" s="40">
        <f>(W35-V35)</f>
        <v>0</v>
      </c>
      <c r="AA35" s="40">
        <f t="shared" si="4"/>
        <v>0</v>
      </c>
      <c r="AB35" s="180"/>
      <c r="AC35" s="182"/>
    </row>
    <row r="36" spans="1:29" ht="15" customHeight="1" x14ac:dyDescent="0.15">
      <c r="A36" s="193">
        <v>18</v>
      </c>
      <c r="B36" s="194" t="s">
        <v>31</v>
      </c>
      <c r="C36" s="20"/>
      <c r="D36" s="25"/>
      <c r="E36" s="43"/>
      <c r="F36" s="56"/>
      <c r="G36" s="28"/>
      <c r="H36" s="23"/>
      <c r="I36" s="46"/>
      <c r="J36" s="29"/>
      <c r="K36" s="152"/>
      <c r="M36" s="196">
        <f>IF(A36=0,"",A36)</f>
        <v>18</v>
      </c>
      <c r="N36" s="197" t="str">
        <f>IF(B36=0,"",B36)</f>
        <v>木</v>
      </c>
      <c r="O36" s="169" t="str">
        <f>IF(AND(Z36=0,Z37=0),"時　　　分　～　　時　　　分",IF(AND(Z36&gt;0,Z37=0,D36=0,F36=0),C36&amp;"時"&amp;D36&amp;"0分 ～ "&amp;E36&amp;"時"&amp;F36&amp;"0分",IF(AND(Z36&gt;0,Z37=0,D36&gt;0,F36&gt;0),C36&amp;"時"&amp;D36&amp;"分 ～ "&amp;E36&amp;"時"&amp;F36&amp;"分",IF(AND(Z36&gt;0,Z37&gt;0,D36=0,F36=0,D37=0,F37=0),C36&amp;"時"&amp;D36&amp;"0分～"&amp;E36&amp;"時"&amp;F36&amp;"0分、"&amp;C37&amp;"時"&amp;D37&amp;"0分～"&amp;E37&amp;"時"&amp;F37&amp;"0分",IF(AND(Z36&gt;0,Z37&gt;0,D36&gt;0,F36&gt;0,D37&gt;0,F37&gt;0),C36&amp;"時"&amp;D36&amp;"分～"&amp;E36&amp;"時"&amp;F36&amp;"分、"&amp;C37&amp;"時"&amp;D37&amp;"分～"&amp;E37&amp;"時"&amp;F37&amp;"分",IF(AND(Z36&gt;0,Z37&gt;0,D36&gt;0,F36&gt;0,D37=0,F37=0),C36&amp;"時"&amp;D36&amp;"分～"&amp;E36&amp;"時"&amp;F36&amp;"分、"&amp;C37&amp;"時"&amp;D37&amp;"0分～"&amp;E37&amp;"時"&amp;F37&amp;"0分",IF(AND(Z36&gt;0,Z37&gt;0,D36=0,F36=0,D37&gt;0,F37&gt;0),C36&amp;"時"&amp;D36&amp;"0分～"&amp;E36&amp;"時"&amp;F36&amp;"0分、"&amp;C37&amp;"時"&amp;D37&amp;"分～"&amp;E37&amp;"時"&amp;F37&amp;"分")))))))</f>
        <v>時　　　分　～　　時　　　分</v>
      </c>
      <c r="P36" s="170"/>
      <c r="Q36" s="200" t="str">
        <f>IF(AB36=0,"",IF(AB36&gt;8,"入力ミス",AB36))</f>
        <v/>
      </c>
      <c r="R36" s="96"/>
      <c r="S36" s="203" t="str">
        <f>IF(K36=0,"",K36)</f>
        <v/>
      </c>
      <c r="V36" s="33">
        <f t="shared" si="0"/>
        <v>0</v>
      </c>
      <c r="W36" s="34">
        <f t="shared" si="1"/>
        <v>0</v>
      </c>
      <c r="X36" s="35">
        <f t="shared" si="2"/>
        <v>0</v>
      </c>
      <c r="Y36" s="35">
        <f t="shared" si="3"/>
        <v>0</v>
      </c>
      <c r="Z36" s="36">
        <f>(W36-V36)-AA36-AA37</f>
        <v>0</v>
      </c>
      <c r="AA36" s="36">
        <f t="shared" si="4"/>
        <v>0</v>
      </c>
      <c r="AB36" s="179">
        <f>SUM(Z36:Z37)</f>
        <v>0</v>
      </c>
      <c r="AC36" s="181">
        <f>SUM(AA36:AA37)</f>
        <v>0</v>
      </c>
    </row>
    <row r="37" spans="1:29" ht="15" customHeight="1" x14ac:dyDescent="0.15">
      <c r="A37" s="147"/>
      <c r="B37" s="195"/>
      <c r="C37" s="21"/>
      <c r="D37" s="26"/>
      <c r="E37" s="44"/>
      <c r="F37" s="26"/>
      <c r="G37" s="58"/>
      <c r="H37" s="47"/>
      <c r="I37" s="48"/>
      <c r="J37" s="49"/>
      <c r="K37" s="153"/>
      <c r="M37" s="155"/>
      <c r="N37" s="157"/>
      <c r="O37" s="10" t="str">
        <f>IF(AC36=0,"","休憩時間")</f>
        <v/>
      </c>
      <c r="P37" s="32" t="str">
        <f>IF(AND(AA36=0,AA37=0),"",IF(AND(AA36&gt;0,AA37=0,H36=0,J36=0),G36&amp;":"&amp;H36&amp;"0 ～ "&amp;I36&amp;":"&amp;J36&amp;"0",IF(AND(AA36&gt;0,AA37=0,H36&gt;0,J36&gt;0),G36&amp;":"&amp;H36&amp;" ～ "&amp;I36&amp;":"&amp;J36,IF(AND(AA36&gt;0,AA37&gt;0,H36=0,J36=0,H37=0,J37=0),G36&amp;":"&amp;H36&amp;"0～"&amp;I36&amp;":"&amp;J36&amp;"0、"&amp;G37&amp;":"&amp;H37&amp;"0～"&amp;I37&amp;":"&amp;J37&amp;"0",IF(AND(AA36&gt;0,AA37&gt;0,H36&gt;0,J36&gt;0,H37&gt;0,J37&gt;0),G36&amp;":"&amp;H36&amp;"～"&amp;I36&amp;":"&amp;J36&amp;"、"&amp;G37&amp;":"&amp;H37&amp;"～"&amp;I37&amp;":"&amp;J37,IF(AND(AA36&gt;0,AA37&gt;0,H36&gt;0,J36&gt;0,H37=0,J37=0),G36&amp;":"&amp;H36&amp;"～"&amp;I36&amp;":"&amp;J36&amp;"、"&amp;G37&amp;":"&amp;H37&amp;"0～"&amp;I37&amp;":"&amp;J37&amp;"0",IF(AND(AA36&gt;0,AA37&gt;0,H36=0,J36=0,H37&gt;0,J37&gt;0),G36&amp;":"&amp;H36&amp;"0～"&amp;I36&amp;":"&amp;J36&amp;"0、"&amp;G37&amp;":"&amp;H37&amp;"～"&amp;I37&amp;":"&amp;J37)))))))</f>
        <v/>
      </c>
      <c r="Q37" s="173"/>
      <c r="R37" s="95"/>
      <c r="S37" s="178"/>
      <c r="V37" s="37">
        <f t="shared" si="0"/>
        <v>0</v>
      </c>
      <c r="W37" s="38">
        <f t="shared" si="1"/>
        <v>0</v>
      </c>
      <c r="X37" s="39">
        <f t="shared" si="2"/>
        <v>0</v>
      </c>
      <c r="Y37" s="39">
        <f t="shared" si="3"/>
        <v>0</v>
      </c>
      <c r="Z37" s="40">
        <f>(W37-V37)</f>
        <v>0</v>
      </c>
      <c r="AA37" s="40">
        <f t="shared" si="4"/>
        <v>0</v>
      </c>
      <c r="AB37" s="180"/>
      <c r="AC37" s="182"/>
    </row>
    <row r="38" spans="1:29" ht="15" customHeight="1" x14ac:dyDescent="0.15">
      <c r="A38" s="193">
        <v>19</v>
      </c>
      <c r="B38" s="194" t="s">
        <v>29</v>
      </c>
      <c r="C38" s="20"/>
      <c r="D38" s="25"/>
      <c r="E38" s="43"/>
      <c r="F38" s="56"/>
      <c r="G38" s="28"/>
      <c r="H38" s="23"/>
      <c r="I38" s="46"/>
      <c r="J38" s="29"/>
      <c r="K38" s="152"/>
      <c r="M38" s="196">
        <f>IF(A38=0,"",A38)</f>
        <v>19</v>
      </c>
      <c r="N38" s="197" t="str">
        <f>IF(B38=0,"",B38)</f>
        <v>金</v>
      </c>
      <c r="O38" s="169" t="str">
        <f>IF(AND(Z38=0,Z39=0),"時　　　分　～　　時　　　分",IF(AND(Z38&gt;0,Z39=0,D38=0,F38=0),C38&amp;"時"&amp;D38&amp;"0分 ～ "&amp;E38&amp;"時"&amp;F38&amp;"0分",IF(AND(Z38&gt;0,Z39=0,D38&gt;0,F38&gt;0),C38&amp;"時"&amp;D38&amp;"分 ～ "&amp;E38&amp;"時"&amp;F38&amp;"分",IF(AND(Z38&gt;0,Z39&gt;0,D38=0,F38=0,D39=0,F39=0),C38&amp;"時"&amp;D38&amp;"0分～"&amp;E38&amp;"時"&amp;F38&amp;"0分、"&amp;C39&amp;"時"&amp;D39&amp;"0分～"&amp;E39&amp;"時"&amp;F39&amp;"0分",IF(AND(Z38&gt;0,Z39&gt;0,D38&gt;0,F38&gt;0,D39&gt;0,F39&gt;0),C38&amp;"時"&amp;D38&amp;"分～"&amp;E38&amp;"時"&amp;F38&amp;"分、"&amp;C39&amp;"時"&amp;D39&amp;"分～"&amp;E39&amp;"時"&amp;F39&amp;"分",IF(AND(Z38&gt;0,Z39&gt;0,D38&gt;0,F38&gt;0,D39=0,F39=0),C38&amp;"時"&amp;D38&amp;"分～"&amp;E38&amp;"時"&amp;F38&amp;"分、"&amp;C39&amp;"時"&amp;D39&amp;"0分～"&amp;E39&amp;"時"&amp;F39&amp;"0分",IF(AND(Z38&gt;0,Z39&gt;0,D38=0,F38=0,D39&gt;0,F39&gt;0),C38&amp;"時"&amp;D38&amp;"0分～"&amp;E38&amp;"時"&amp;F38&amp;"0分、"&amp;C39&amp;"時"&amp;D39&amp;"分～"&amp;E39&amp;"時"&amp;F39&amp;"分")))))))</f>
        <v>時　　　分　～　　時　　　分</v>
      </c>
      <c r="P38" s="170"/>
      <c r="Q38" s="200" t="str">
        <f>IF(AB38=0,"",IF(AB38&gt;8,"入力ミス",AB38))</f>
        <v/>
      </c>
      <c r="R38" s="96"/>
      <c r="S38" s="203" t="str">
        <f>IF(K38=0,"",K38)</f>
        <v/>
      </c>
      <c r="V38" s="33">
        <f t="shared" si="0"/>
        <v>0</v>
      </c>
      <c r="W38" s="34">
        <f t="shared" si="1"/>
        <v>0</v>
      </c>
      <c r="X38" s="35">
        <f t="shared" si="2"/>
        <v>0</v>
      </c>
      <c r="Y38" s="35">
        <f t="shared" si="3"/>
        <v>0</v>
      </c>
      <c r="Z38" s="36">
        <f>(W38-V38)-AA38-AA39</f>
        <v>0</v>
      </c>
      <c r="AA38" s="36">
        <f t="shared" si="4"/>
        <v>0</v>
      </c>
      <c r="AB38" s="179">
        <f>SUM(Z38:Z39)</f>
        <v>0</v>
      </c>
      <c r="AC38" s="181">
        <f>SUM(AA38:AA39)</f>
        <v>0</v>
      </c>
    </row>
    <row r="39" spans="1:29" ht="15" customHeight="1" x14ac:dyDescent="0.15">
      <c r="A39" s="147"/>
      <c r="B39" s="195"/>
      <c r="C39" s="21"/>
      <c r="D39" s="26"/>
      <c r="E39" s="44"/>
      <c r="F39" s="26"/>
      <c r="G39" s="58"/>
      <c r="H39" s="47"/>
      <c r="I39" s="48"/>
      <c r="J39" s="49"/>
      <c r="K39" s="153"/>
      <c r="M39" s="155"/>
      <c r="N39" s="157"/>
      <c r="O39" s="10" t="str">
        <f>IF(AC38=0,"","休憩時間")</f>
        <v/>
      </c>
      <c r="P39" s="32" t="str">
        <f>IF(AND(AA38=0,AA39=0),"",IF(AND(AA38&gt;0,AA39=0,H38=0,J38=0),G38&amp;":"&amp;H38&amp;"0 ～ "&amp;I38&amp;":"&amp;J38&amp;"0",IF(AND(AA38&gt;0,AA39=0,H38&gt;0,J38&gt;0),G38&amp;":"&amp;H38&amp;" ～ "&amp;I38&amp;":"&amp;J38,IF(AND(AA38&gt;0,AA39&gt;0,H38=0,J38=0,H39=0,J39=0),G38&amp;":"&amp;H38&amp;"0～"&amp;I38&amp;":"&amp;J38&amp;"0、"&amp;G39&amp;":"&amp;H39&amp;"0～"&amp;I39&amp;":"&amp;J39&amp;"0",IF(AND(AA38&gt;0,AA39&gt;0,H38&gt;0,J38&gt;0,H39&gt;0,J39&gt;0),G38&amp;":"&amp;H38&amp;"～"&amp;I38&amp;":"&amp;J38&amp;"、"&amp;G39&amp;":"&amp;H39&amp;"～"&amp;I39&amp;":"&amp;J39,IF(AND(AA38&gt;0,AA39&gt;0,H38&gt;0,J38&gt;0,H39=0,J39=0),G38&amp;":"&amp;H38&amp;"～"&amp;I38&amp;":"&amp;J38&amp;"、"&amp;G39&amp;":"&amp;H39&amp;"0～"&amp;I39&amp;":"&amp;J39&amp;"0",IF(AND(AA38&gt;0,AA39&gt;0,H38=0,J38=0,H39&gt;0,J39&gt;0),G38&amp;":"&amp;H38&amp;"0～"&amp;I38&amp;":"&amp;J38&amp;"0、"&amp;G39&amp;":"&amp;H39&amp;"～"&amp;I39&amp;":"&amp;J39)))))))</f>
        <v/>
      </c>
      <c r="Q39" s="173"/>
      <c r="R39" s="95"/>
      <c r="S39" s="178"/>
      <c r="V39" s="37">
        <f t="shared" si="0"/>
        <v>0</v>
      </c>
      <c r="W39" s="38">
        <f t="shared" si="1"/>
        <v>0</v>
      </c>
      <c r="X39" s="39">
        <f t="shared" si="2"/>
        <v>0</v>
      </c>
      <c r="Y39" s="39">
        <f t="shared" si="3"/>
        <v>0</v>
      </c>
      <c r="Z39" s="40">
        <f>(W39-V39)</f>
        <v>0</v>
      </c>
      <c r="AA39" s="40">
        <f t="shared" si="4"/>
        <v>0</v>
      </c>
      <c r="AB39" s="180"/>
      <c r="AC39" s="182"/>
    </row>
    <row r="40" spans="1:29" ht="15" customHeight="1" x14ac:dyDescent="0.15">
      <c r="A40" s="193">
        <v>22</v>
      </c>
      <c r="B40" s="194" t="s">
        <v>24</v>
      </c>
      <c r="C40" s="20"/>
      <c r="D40" s="25"/>
      <c r="E40" s="43"/>
      <c r="F40" s="56"/>
      <c r="G40" s="28"/>
      <c r="H40" s="23"/>
      <c r="I40" s="46"/>
      <c r="J40" s="29"/>
      <c r="K40" s="152"/>
      <c r="M40" s="196">
        <f>IF(A40=0,"",A40)</f>
        <v>22</v>
      </c>
      <c r="N40" s="197" t="str">
        <f>IF(B40=0,"",B40)</f>
        <v>月</v>
      </c>
      <c r="O40" s="169" t="str">
        <f>IF(AND(Z40=0,Z41=0),"時　　　分　～　　時　　　分",IF(AND(Z40&gt;0,Z41=0,D40=0,F40=0),C40&amp;"時"&amp;D40&amp;"0分 ～ "&amp;E40&amp;"時"&amp;F40&amp;"0分",IF(AND(Z40&gt;0,Z41=0,D40&gt;0,F40&gt;0),C40&amp;"時"&amp;D40&amp;"分 ～ "&amp;E40&amp;"時"&amp;F40&amp;"分",IF(AND(Z40&gt;0,Z41&gt;0,D40=0,F40=0,D41=0,F41=0),C40&amp;"時"&amp;D40&amp;"0分～"&amp;E40&amp;"時"&amp;F40&amp;"0分、"&amp;C41&amp;"時"&amp;D41&amp;"0分～"&amp;E41&amp;"時"&amp;F41&amp;"0分",IF(AND(Z40&gt;0,Z41&gt;0,D40&gt;0,F40&gt;0,D41&gt;0,F41&gt;0),C40&amp;"時"&amp;D40&amp;"分～"&amp;E40&amp;"時"&amp;F40&amp;"分、"&amp;C41&amp;"時"&amp;D41&amp;"分～"&amp;E41&amp;"時"&amp;F41&amp;"分",IF(AND(Z40&gt;0,Z41&gt;0,D40&gt;0,F40&gt;0,D41=0,F41=0),C40&amp;"時"&amp;D40&amp;"分～"&amp;E40&amp;"時"&amp;F40&amp;"分、"&amp;C41&amp;"時"&amp;D41&amp;"0分～"&amp;E41&amp;"時"&amp;F41&amp;"0分",IF(AND(Z40&gt;0,Z41&gt;0,D40=0,F40=0,D41&gt;0,F41&gt;0),C40&amp;"時"&amp;D40&amp;"0分～"&amp;E40&amp;"時"&amp;F40&amp;"0分、"&amp;C41&amp;"時"&amp;D41&amp;"分～"&amp;E41&amp;"時"&amp;F41&amp;"分")))))))</f>
        <v>時　　　分　～　　時　　　分</v>
      </c>
      <c r="P40" s="170"/>
      <c r="Q40" s="200" t="str">
        <f>IF(AB40=0,"",IF(AB40&gt;8,"入力ミス",AB40))</f>
        <v/>
      </c>
      <c r="R40" s="96"/>
      <c r="S40" s="203" t="str">
        <f>IF(K40=0,"",K40)</f>
        <v/>
      </c>
      <c r="V40" s="33">
        <f t="shared" si="0"/>
        <v>0</v>
      </c>
      <c r="W40" s="34">
        <f t="shared" si="1"/>
        <v>0</v>
      </c>
      <c r="X40" s="35">
        <f t="shared" si="2"/>
        <v>0</v>
      </c>
      <c r="Y40" s="35">
        <f t="shared" si="3"/>
        <v>0</v>
      </c>
      <c r="Z40" s="36">
        <f>(W40-V40)-AA40-AA41</f>
        <v>0</v>
      </c>
      <c r="AA40" s="36">
        <f t="shared" si="4"/>
        <v>0</v>
      </c>
      <c r="AB40" s="179">
        <f>SUM(Z40:Z41)</f>
        <v>0</v>
      </c>
      <c r="AC40" s="181">
        <f>SUM(AA40:AA41)</f>
        <v>0</v>
      </c>
    </row>
    <row r="41" spans="1:29" ht="15" customHeight="1" x14ac:dyDescent="0.15">
      <c r="A41" s="147"/>
      <c r="B41" s="195"/>
      <c r="C41" s="21"/>
      <c r="D41" s="26"/>
      <c r="E41" s="44"/>
      <c r="F41" s="26"/>
      <c r="G41" s="58"/>
      <c r="H41" s="47"/>
      <c r="I41" s="48"/>
      <c r="J41" s="49"/>
      <c r="K41" s="153"/>
      <c r="M41" s="155"/>
      <c r="N41" s="157"/>
      <c r="O41" s="10" t="str">
        <f>IF(AC40=0,"","休憩時間")</f>
        <v/>
      </c>
      <c r="P41" s="32" t="str">
        <f>IF(AND(AA40=0,AA41=0),"",IF(AND(AA40&gt;0,AA41=0,H40=0,J40=0),G40&amp;":"&amp;H40&amp;"0 ～ "&amp;I40&amp;":"&amp;J40&amp;"0",IF(AND(AA40&gt;0,AA41=0,H40&gt;0,J40&gt;0),G40&amp;":"&amp;H40&amp;" ～ "&amp;I40&amp;":"&amp;J40,IF(AND(AA40&gt;0,AA41&gt;0,H40=0,J40=0,H41=0,J41=0),G40&amp;":"&amp;H40&amp;"0～"&amp;I40&amp;":"&amp;J40&amp;"0、"&amp;G41&amp;":"&amp;H41&amp;"0～"&amp;I41&amp;":"&amp;J41&amp;"0",IF(AND(AA40&gt;0,AA41&gt;0,H40&gt;0,J40&gt;0,H41&gt;0,J41&gt;0),G40&amp;":"&amp;H40&amp;"～"&amp;I40&amp;":"&amp;J40&amp;"、"&amp;G41&amp;":"&amp;H41&amp;"～"&amp;I41&amp;":"&amp;J41,IF(AND(AA40&gt;0,AA41&gt;0,H40&gt;0,J40&gt;0,H41=0,J41=0),G40&amp;":"&amp;H40&amp;"～"&amp;I40&amp;":"&amp;J40&amp;"、"&amp;G41&amp;":"&amp;H41&amp;"0～"&amp;I41&amp;":"&amp;J41&amp;"0",IF(AND(AA40&gt;0,AA41&gt;0,H40=0,J40=0,H41&gt;0,J41&gt;0),G40&amp;":"&amp;H40&amp;"0～"&amp;I40&amp;":"&amp;J40&amp;"0、"&amp;G41&amp;":"&amp;H41&amp;"～"&amp;I41&amp;":"&amp;J41)))))))</f>
        <v/>
      </c>
      <c r="Q41" s="173"/>
      <c r="R41" s="95"/>
      <c r="S41" s="178"/>
      <c r="V41" s="37">
        <f t="shared" si="0"/>
        <v>0</v>
      </c>
      <c r="W41" s="38">
        <f t="shared" si="1"/>
        <v>0</v>
      </c>
      <c r="X41" s="39">
        <f t="shared" si="2"/>
        <v>0</v>
      </c>
      <c r="Y41" s="39">
        <f t="shared" si="3"/>
        <v>0</v>
      </c>
      <c r="Z41" s="40">
        <f>(W41-V41)</f>
        <v>0</v>
      </c>
      <c r="AA41" s="40">
        <f t="shared" si="4"/>
        <v>0</v>
      </c>
      <c r="AB41" s="180"/>
      <c r="AC41" s="182"/>
    </row>
    <row r="42" spans="1:29" ht="15" customHeight="1" x14ac:dyDescent="0.15">
      <c r="A42" s="193">
        <v>23</v>
      </c>
      <c r="B42" s="194" t="s">
        <v>32</v>
      </c>
      <c r="C42" s="20"/>
      <c r="D42" s="25"/>
      <c r="E42" s="43"/>
      <c r="F42" s="56"/>
      <c r="G42" s="28"/>
      <c r="H42" s="23"/>
      <c r="I42" s="46"/>
      <c r="J42" s="29"/>
      <c r="K42" s="152"/>
      <c r="M42" s="196">
        <f>IF(A42=0,"",A42)</f>
        <v>23</v>
      </c>
      <c r="N42" s="197" t="str">
        <f>IF(B42=0,"",B42)</f>
        <v>火</v>
      </c>
      <c r="O42" s="169" t="str">
        <f>IF(AND(Z42=0,Z43=0),"時　　　分　～　　時　　　分",IF(AND(Z42&gt;0,Z43=0,D42=0,F42=0),C42&amp;"時"&amp;D42&amp;"0分 ～ "&amp;E42&amp;"時"&amp;F42&amp;"0分",IF(AND(Z42&gt;0,Z43=0,D42&gt;0,F42&gt;0),C42&amp;"時"&amp;D42&amp;"分 ～ "&amp;E42&amp;"時"&amp;F42&amp;"分",IF(AND(Z42&gt;0,Z43&gt;0,D42=0,F42=0,D43=0,F43=0),C42&amp;"時"&amp;D42&amp;"0分～"&amp;E42&amp;"時"&amp;F42&amp;"0分、"&amp;C43&amp;"時"&amp;D43&amp;"0分～"&amp;E43&amp;"時"&amp;F43&amp;"0分",IF(AND(Z42&gt;0,Z43&gt;0,D42&gt;0,F42&gt;0,D43&gt;0,F43&gt;0),C42&amp;"時"&amp;D42&amp;"分～"&amp;E42&amp;"時"&amp;F42&amp;"分、"&amp;C43&amp;"時"&amp;D43&amp;"分～"&amp;E43&amp;"時"&amp;F43&amp;"分",IF(AND(Z42&gt;0,Z43&gt;0,D42&gt;0,F42&gt;0,D43=0,F43=0),C42&amp;"時"&amp;D42&amp;"分～"&amp;E42&amp;"時"&amp;F42&amp;"分、"&amp;C43&amp;"時"&amp;D43&amp;"0分～"&amp;E43&amp;"時"&amp;F43&amp;"0分",IF(AND(Z42&gt;0,Z43&gt;0,D42=0,F42=0,D43&gt;0,F43&gt;0),C42&amp;"時"&amp;D42&amp;"0分～"&amp;E42&amp;"時"&amp;F42&amp;"0分、"&amp;C43&amp;"時"&amp;D43&amp;"分～"&amp;E43&amp;"時"&amp;F43&amp;"分")))))))</f>
        <v>時　　　分　～　　時　　　分</v>
      </c>
      <c r="P42" s="170"/>
      <c r="Q42" s="200" t="str">
        <f>IF(AB42=0,"",IF(AB42&gt;8,"入力ミス",AB42))</f>
        <v/>
      </c>
      <c r="R42" s="96"/>
      <c r="S42" s="203" t="str">
        <f>IF(K42=0,"",K42)</f>
        <v/>
      </c>
      <c r="V42" s="33">
        <f t="shared" si="0"/>
        <v>0</v>
      </c>
      <c r="W42" s="34">
        <f t="shared" si="1"/>
        <v>0</v>
      </c>
      <c r="X42" s="35">
        <f t="shared" si="2"/>
        <v>0</v>
      </c>
      <c r="Y42" s="35">
        <f t="shared" si="3"/>
        <v>0</v>
      </c>
      <c r="Z42" s="36">
        <f>(W42-V42)-AA42-AA43</f>
        <v>0</v>
      </c>
      <c r="AA42" s="36">
        <f t="shared" si="4"/>
        <v>0</v>
      </c>
      <c r="AB42" s="179">
        <f>SUM(Z42:Z43)</f>
        <v>0</v>
      </c>
      <c r="AC42" s="181">
        <f>SUM(AA42:AA43)</f>
        <v>0</v>
      </c>
    </row>
    <row r="43" spans="1:29" ht="15" customHeight="1" x14ac:dyDescent="0.15">
      <c r="A43" s="147"/>
      <c r="B43" s="195"/>
      <c r="C43" s="21"/>
      <c r="D43" s="26"/>
      <c r="E43" s="44"/>
      <c r="F43" s="26"/>
      <c r="G43" s="58"/>
      <c r="H43" s="47"/>
      <c r="I43" s="48"/>
      <c r="J43" s="49"/>
      <c r="K43" s="153"/>
      <c r="M43" s="155"/>
      <c r="N43" s="157"/>
      <c r="O43" s="10" t="str">
        <f>IF(AC42=0,"","休憩時間")</f>
        <v/>
      </c>
      <c r="P43" s="32" t="str">
        <f>IF(AND(AA42=0,AA43=0),"",IF(AND(AA42&gt;0,AA43=0,H42=0,J42=0),G42&amp;":"&amp;H42&amp;"0 ～ "&amp;I42&amp;":"&amp;J42&amp;"0",IF(AND(AA42&gt;0,AA43=0,H42&gt;0,J42&gt;0),G42&amp;":"&amp;H42&amp;" ～ "&amp;I42&amp;":"&amp;J42,IF(AND(AA42&gt;0,AA43&gt;0,H42=0,J42=0,H43=0,J43=0),G42&amp;":"&amp;H42&amp;"0～"&amp;I42&amp;":"&amp;J42&amp;"0、"&amp;G43&amp;":"&amp;H43&amp;"0～"&amp;I43&amp;":"&amp;J43&amp;"0",IF(AND(AA42&gt;0,AA43&gt;0,H42&gt;0,J42&gt;0,H43&gt;0,J43&gt;0),G42&amp;":"&amp;H42&amp;"～"&amp;I42&amp;":"&amp;J42&amp;"、"&amp;G43&amp;":"&amp;H43&amp;"～"&amp;I43&amp;":"&amp;J43,IF(AND(AA42&gt;0,AA43&gt;0,H42&gt;0,J42&gt;0,H43=0,J43=0),G42&amp;":"&amp;H42&amp;"～"&amp;I42&amp;":"&amp;J42&amp;"、"&amp;G43&amp;":"&amp;H43&amp;"0～"&amp;I43&amp;":"&amp;J43&amp;"0",IF(AND(AA42&gt;0,AA43&gt;0,H42=0,J42=0,H43&gt;0,J43&gt;0),G42&amp;":"&amp;H42&amp;"0～"&amp;I42&amp;":"&amp;J42&amp;"0、"&amp;G43&amp;":"&amp;H43&amp;"～"&amp;I43&amp;":"&amp;J43)))))))</f>
        <v/>
      </c>
      <c r="Q43" s="173"/>
      <c r="R43" s="95"/>
      <c r="S43" s="178"/>
      <c r="V43" s="37">
        <f t="shared" si="0"/>
        <v>0</v>
      </c>
      <c r="W43" s="38">
        <f t="shared" si="1"/>
        <v>0</v>
      </c>
      <c r="X43" s="39">
        <f t="shared" si="2"/>
        <v>0</v>
      </c>
      <c r="Y43" s="39">
        <f t="shared" si="3"/>
        <v>0</v>
      </c>
      <c r="Z43" s="40">
        <f>(W43-V43)</f>
        <v>0</v>
      </c>
      <c r="AA43" s="40">
        <f t="shared" si="4"/>
        <v>0</v>
      </c>
      <c r="AB43" s="180"/>
      <c r="AC43" s="182"/>
    </row>
    <row r="44" spans="1:29" ht="15" customHeight="1" x14ac:dyDescent="0.15">
      <c r="A44" s="193">
        <v>24</v>
      </c>
      <c r="B44" s="194" t="s">
        <v>33</v>
      </c>
      <c r="C44" s="20"/>
      <c r="D44" s="25"/>
      <c r="E44" s="43"/>
      <c r="F44" s="56"/>
      <c r="G44" s="28"/>
      <c r="H44" s="23"/>
      <c r="I44" s="46"/>
      <c r="J44" s="29"/>
      <c r="K44" s="152"/>
      <c r="M44" s="196">
        <f>IF(A44=0,"",A44)</f>
        <v>24</v>
      </c>
      <c r="N44" s="197" t="str">
        <f>IF(B44=0,"",B44)</f>
        <v>水</v>
      </c>
      <c r="O44" s="169" t="str">
        <f>IF(AND(Z44=0,Z45=0),"時　　　分　～　　時　　　分",IF(AND(Z44&gt;0,Z45=0,D44=0,F44=0),C44&amp;"時"&amp;D44&amp;"0分 ～ "&amp;E44&amp;"時"&amp;F44&amp;"0分",IF(AND(Z44&gt;0,Z45=0,D44&gt;0,F44&gt;0),C44&amp;"時"&amp;D44&amp;"分 ～ "&amp;E44&amp;"時"&amp;F44&amp;"分",IF(AND(Z44&gt;0,Z45&gt;0,D44=0,F44=0,D45=0,F45=0),C44&amp;"時"&amp;D44&amp;"0分～"&amp;E44&amp;"時"&amp;F44&amp;"0分、"&amp;C45&amp;"時"&amp;D45&amp;"0分～"&amp;E45&amp;"時"&amp;F45&amp;"0分",IF(AND(Z44&gt;0,Z45&gt;0,D44&gt;0,F44&gt;0,D45&gt;0,F45&gt;0),C44&amp;"時"&amp;D44&amp;"分～"&amp;E44&amp;"時"&amp;F44&amp;"分、"&amp;C45&amp;"時"&amp;D45&amp;"分～"&amp;E45&amp;"時"&amp;F45&amp;"分",IF(AND(Z44&gt;0,Z45&gt;0,D44&gt;0,F44&gt;0,D45=0,F45=0),C44&amp;"時"&amp;D44&amp;"分～"&amp;E44&amp;"時"&amp;F44&amp;"分、"&amp;C45&amp;"時"&amp;D45&amp;"0分～"&amp;E45&amp;"時"&amp;F45&amp;"0分",IF(AND(Z44&gt;0,Z45&gt;0,D44=0,F44=0,D45&gt;0,F45&gt;0),C44&amp;"時"&amp;D44&amp;"0分～"&amp;E44&amp;"時"&amp;F44&amp;"0分、"&amp;C45&amp;"時"&amp;D45&amp;"分～"&amp;E45&amp;"時"&amp;F45&amp;"分")))))))</f>
        <v>時　　　分　～　　時　　　分</v>
      </c>
      <c r="P44" s="170"/>
      <c r="Q44" s="200" t="str">
        <f>IF(AB44=0,"",IF(AB44&gt;8,"入力ミス",AB44))</f>
        <v/>
      </c>
      <c r="R44" s="96"/>
      <c r="S44" s="203" t="str">
        <f>IF(K44=0,"",K44)</f>
        <v/>
      </c>
      <c r="V44" s="33">
        <f t="shared" si="0"/>
        <v>0</v>
      </c>
      <c r="W44" s="34">
        <f t="shared" si="1"/>
        <v>0</v>
      </c>
      <c r="X44" s="35">
        <f t="shared" si="2"/>
        <v>0</v>
      </c>
      <c r="Y44" s="35">
        <f t="shared" si="3"/>
        <v>0</v>
      </c>
      <c r="Z44" s="36">
        <f>(W44-V44)-AA44-AA45</f>
        <v>0</v>
      </c>
      <c r="AA44" s="36">
        <f t="shared" si="4"/>
        <v>0</v>
      </c>
      <c r="AB44" s="179">
        <f>SUM(Z44:Z45)</f>
        <v>0</v>
      </c>
      <c r="AC44" s="181">
        <f>SUM(AA44:AA45)</f>
        <v>0</v>
      </c>
    </row>
    <row r="45" spans="1:29" ht="15" customHeight="1" x14ac:dyDescent="0.15">
      <c r="A45" s="147"/>
      <c r="B45" s="195"/>
      <c r="C45" s="21"/>
      <c r="D45" s="26"/>
      <c r="E45" s="44"/>
      <c r="F45" s="26"/>
      <c r="G45" s="58"/>
      <c r="H45" s="47"/>
      <c r="I45" s="48"/>
      <c r="J45" s="49"/>
      <c r="K45" s="153"/>
      <c r="M45" s="198"/>
      <c r="N45" s="199"/>
      <c r="O45" s="10" t="str">
        <f>IF(AC44=0,"","休憩時間")</f>
        <v/>
      </c>
      <c r="P45" s="32" t="str">
        <f>IF(AND(AA44=0,AA45=0),"",IF(AND(AA44&gt;0,AA45=0,H44=0,J44=0),G44&amp;":"&amp;H44&amp;"0 ～ "&amp;I44&amp;":"&amp;J44&amp;"0",IF(AND(AA44&gt;0,AA45=0,H44&gt;0,J44&gt;0),G44&amp;":"&amp;H44&amp;" ～ "&amp;I44&amp;":"&amp;J44,IF(AND(AA44&gt;0,AA45&gt;0,H44=0,J44=0,H45=0,J45=0),G44&amp;":"&amp;H44&amp;"0～"&amp;I44&amp;":"&amp;J44&amp;"0、"&amp;G45&amp;":"&amp;H45&amp;"0～"&amp;I45&amp;":"&amp;J45&amp;"0",IF(AND(AA44&gt;0,AA45&gt;0,H44&gt;0,J44&gt;0,H45&gt;0,J45&gt;0),G44&amp;":"&amp;H44&amp;"～"&amp;I44&amp;":"&amp;J44&amp;"、"&amp;G45&amp;":"&amp;H45&amp;"～"&amp;I45&amp;":"&amp;J45,IF(AND(AA44&gt;0,AA45&gt;0,H44&gt;0,J44&gt;0,H45=0,J45=0),G44&amp;":"&amp;H44&amp;"～"&amp;I44&amp;":"&amp;J44&amp;"、"&amp;G45&amp;":"&amp;H45&amp;"0～"&amp;I45&amp;":"&amp;J45&amp;"0",IF(AND(AA44&gt;0,AA45&gt;0,H44=0,J44=0,H45&gt;0,J45&gt;0),G44&amp;":"&amp;H44&amp;"0～"&amp;I44&amp;":"&amp;J44&amp;"0、"&amp;G45&amp;":"&amp;H45&amp;"～"&amp;I45&amp;":"&amp;J45)))))))</f>
        <v/>
      </c>
      <c r="Q45" s="173"/>
      <c r="R45" s="95"/>
      <c r="S45" s="178"/>
      <c r="V45" s="37">
        <f t="shared" si="0"/>
        <v>0</v>
      </c>
      <c r="W45" s="38">
        <f t="shared" si="1"/>
        <v>0</v>
      </c>
      <c r="X45" s="39">
        <f t="shared" si="2"/>
        <v>0</v>
      </c>
      <c r="Y45" s="39">
        <f t="shared" si="3"/>
        <v>0</v>
      </c>
      <c r="Z45" s="40">
        <f>(W45-V45)</f>
        <v>0</v>
      </c>
      <c r="AA45" s="40">
        <f t="shared" si="4"/>
        <v>0</v>
      </c>
      <c r="AB45" s="180"/>
      <c r="AC45" s="182"/>
    </row>
    <row r="46" spans="1:29" ht="15" customHeight="1" x14ac:dyDescent="0.15">
      <c r="A46" s="193">
        <v>25</v>
      </c>
      <c r="B46" s="194" t="s">
        <v>31</v>
      </c>
      <c r="C46" s="20"/>
      <c r="D46" s="25"/>
      <c r="E46" s="43"/>
      <c r="F46" s="56"/>
      <c r="G46" s="28"/>
      <c r="H46" s="23"/>
      <c r="I46" s="46"/>
      <c r="J46" s="29"/>
      <c r="K46" s="152"/>
      <c r="M46" s="196">
        <f>IF(A46=0,"",A46)</f>
        <v>25</v>
      </c>
      <c r="N46" s="197" t="str">
        <f>IF(B46=0,"",B46)</f>
        <v>木</v>
      </c>
      <c r="O46" s="169" t="str">
        <f>IF(AND(Z46=0,Z47=0),"時　　　分　～　　時　　　分",IF(AND(Z46&gt;0,Z47=0,D46=0,F46=0),C46&amp;"時"&amp;D46&amp;"0分 ～ "&amp;E46&amp;"時"&amp;F46&amp;"0分",IF(AND(Z46&gt;0,Z47=0,D46&gt;0,F46&gt;0),C46&amp;"時"&amp;D46&amp;"分 ～ "&amp;E46&amp;"時"&amp;F46&amp;"分",IF(AND(Z46&gt;0,Z47&gt;0,D46=0,F46=0,D47=0,F47=0),C46&amp;"時"&amp;D46&amp;"0分～"&amp;E46&amp;"時"&amp;F46&amp;"0分、"&amp;C47&amp;"時"&amp;D47&amp;"0分～"&amp;E47&amp;"時"&amp;F47&amp;"0分",IF(AND(Z46&gt;0,Z47&gt;0,D46&gt;0,F46&gt;0,D47&gt;0,F47&gt;0),C46&amp;"時"&amp;D46&amp;"分～"&amp;E46&amp;"時"&amp;F46&amp;"分、"&amp;C47&amp;"時"&amp;D47&amp;"分～"&amp;E47&amp;"時"&amp;F47&amp;"分",IF(AND(Z46&gt;0,Z47&gt;0,D46&gt;0,F46&gt;0,D47=0,F47=0),C46&amp;"時"&amp;D46&amp;"分～"&amp;E46&amp;"時"&amp;F46&amp;"分、"&amp;C47&amp;"時"&amp;D47&amp;"0分～"&amp;E47&amp;"時"&amp;F47&amp;"0分",IF(AND(Z46&gt;0,Z47&gt;0,D46=0,F46=0,D47&gt;0,F47&gt;0),C46&amp;"時"&amp;D46&amp;"0分～"&amp;E46&amp;"時"&amp;F46&amp;"0分、"&amp;C47&amp;"時"&amp;D47&amp;"分～"&amp;E47&amp;"時"&amp;F47&amp;"分")))))))</f>
        <v>時　　　分　～　　時　　　分</v>
      </c>
      <c r="P46" s="170"/>
      <c r="Q46" s="200" t="str">
        <f>IF(AB46=0,"",IF(AB46&gt;8,"入力ミス",AB46))</f>
        <v/>
      </c>
      <c r="R46" s="96"/>
      <c r="S46" s="203" t="str">
        <f>IF(K46=0,"",K46)</f>
        <v/>
      </c>
      <c r="V46" s="33">
        <f t="shared" si="0"/>
        <v>0</v>
      </c>
      <c r="W46" s="34">
        <f t="shared" si="1"/>
        <v>0</v>
      </c>
      <c r="X46" s="35">
        <f t="shared" si="2"/>
        <v>0</v>
      </c>
      <c r="Y46" s="35">
        <f t="shared" si="3"/>
        <v>0</v>
      </c>
      <c r="Z46" s="36">
        <f>(W46-V46)-AA46-AA47</f>
        <v>0</v>
      </c>
      <c r="AA46" s="36">
        <f t="shared" si="4"/>
        <v>0</v>
      </c>
      <c r="AB46" s="179">
        <f>SUM(Z46:Z47)</f>
        <v>0</v>
      </c>
      <c r="AC46" s="181">
        <f>SUM(AA46:AA47)</f>
        <v>0</v>
      </c>
    </row>
    <row r="47" spans="1:29" ht="15" customHeight="1" x14ac:dyDescent="0.15">
      <c r="A47" s="147"/>
      <c r="B47" s="195"/>
      <c r="C47" s="21"/>
      <c r="D47" s="26"/>
      <c r="E47" s="44"/>
      <c r="F47" s="26"/>
      <c r="G47" s="58"/>
      <c r="H47" s="47"/>
      <c r="I47" s="48"/>
      <c r="J47" s="49"/>
      <c r="K47" s="153"/>
      <c r="M47" s="155"/>
      <c r="N47" s="157"/>
      <c r="O47" s="10" t="str">
        <f>IF(AC46=0,"","休憩時間")</f>
        <v/>
      </c>
      <c r="P47" s="32" t="str">
        <f>IF(AND(AA46=0,AA47=0),"",IF(AND(AA46&gt;0,AA47=0,H46=0,J46=0),G46&amp;":"&amp;H46&amp;"0 ～ "&amp;I46&amp;":"&amp;J46&amp;"0",IF(AND(AA46&gt;0,AA47=0,H46&gt;0,J46&gt;0),G46&amp;":"&amp;H46&amp;" ～ "&amp;I46&amp;":"&amp;J46,IF(AND(AA46&gt;0,AA47&gt;0,H46=0,J46=0,H47=0,J47=0),G46&amp;":"&amp;H46&amp;"0～"&amp;I46&amp;":"&amp;J46&amp;"0、"&amp;G47&amp;":"&amp;H47&amp;"0～"&amp;I47&amp;":"&amp;J47&amp;"0",IF(AND(AA46&gt;0,AA47&gt;0,H46&gt;0,J46&gt;0,H47&gt;0,J47&gt;0),G46&amp;":"&amp;H46&amp;"～"&amp;I46&amp;":"&amp;J46&amp;"、"&amp;G47&amp;":"&amp;H47&amp;"～"&amp;I47&amp;":"&amp;J47,IF(AND(AA46&gt;0,AA47&gt;0,H46&gt;0,J46&gt;0,H47=0,J47=0),G46&amp;":"&amp;H46&amp;"～"&amp;I46&amp;":"&amp;J46&amp;"、"&amp;G47&amp;":"&amp;H47&amp;"0～"&amp;I47&amp;":"&amp;J47&amp;"0",IF(AND(AA46&gt;0,AA47&gt;0,H46=0,J46=0,H47&gt;0,J47&gt;0),G46&amp;":"&amp;H46&amp;"0～"&amp;I46&amp;":"&amp;J46&amp;"0、"&amp;G47&amp;":"&amp;H47&amp;"～"&amp;I47&amp;":"&amp;J47)))))))</f>
        <v/>
      </c>
      <c r="Q47" s="173"/>
      <c r="R47" s="95"/>
      <c r="S47" s="178"/>
      <c r="V47" s="37">
        <f t="shared" si="0"/>
        <v>0</v>
      </c>
      <c r="W47" s="38">
        <f t="shared" si="1"/>
        <v>0</v>
      </c>
      <c r="X47" s="39">
        <f t="shared" si="2"/>
        <v>0</v>
      </c>
      <c r="Y47" s="39">
        <f t="shared" si="3"/>
        <v>0</v>
      </c>
      <c r="Z47" s="40">
        <f>(W47-V47)</f>
        <v>0</v>
      </c>
      <c r="AA47" s="40">
        <f t="shared" si="4"/>
        <v>0</v>
      </c>
      <c r="AB47" s="180"/>
      <c r="AC47" s="182"/>
    </row>
    <row r="48" spans="1:29" ht="15" customHeight="1" x14ac:dyDescent="0.15">
      <c r="A48" s="193">
        <v>26</v>
      </c>
      <c r="B48" s="194" t="s">
        <v>29</v>
      </c>
      <c r="C48" s="20"/>
      <c r="D48" s="25"/>
      <c r="E48" s="43"/>
      <c r="F48" s="56"/>
      <c r="G48" s="28"/>
      <c r="H48" s="23"/>
      <c r="I48" s="46"/>
      <c r="J48" s="29"/>
      <c r="K48" s="152"/>
      <c r="M48" s="198">
        <f>IF(A48=0,"",A48)</f>
        <v>26</v>
      </c>
      <c r="N48" s="199" t="str">
        <f>IF(B48=0,"",B48)</f>
        <v>金</v>
      </c>
      <c r="O48" s="169" t="str">
        <f>IF(AND(Z48=0,Z49=0),"時　　　分　～　　時　　　分",IF(AND(Z48&gt;0,Z49=0,D48=0,F48=0),C48&amp;"時"&amp;D48&amp;"0分 ～ "&amp;E48&amp;"時"&amp;F48&amp;"0分",IF(AND(Z48&gt;0,Z49=0,D48&gt;0,F48&gt;0),C48&amp;"時"&amp;D48&amp;"分 ～ "&amp;E48&amp;"時"&amp;F48&amp;"分",IF(AND(Z48&gt;0,Z49&gt;0,D48=0,F48=0,D49=0,F49=0),C48&amp;"時"&amp;D48&amp;"0分～"&amp;E48&amp;"時"&amp;F48&amp;"0分、"&amp;C49&amp;"時"&amp;D49&amp;"0分～"&amp;E49&amp;"時"&amp;F49&amp;"0分",IF(AND(Z48&gt;0,Z49&gt;0,D48&gt;0,F48&gt;0,D49&gt;0,F49&gt;0),C48&amp;"時"&amp;D48&amp;"分～"&amp;E48&amp;"時"&amp;F48&amp;"分、"&amp;C49&amp;"時"&amp;D49&amp;"分～"&amp;E49&amp;"時"&amp;F49&amp;"分",IF(AND(Z48&gt;0,Z49&gt;0,D48&gt;0,F48&gt;0,D49=0,F49=0),C48&amp;"時"&amp;D48&amp;"分～"&amp;E48&amp;"時"&amp;F48&amp;"分、"&amp;C49&amp;"時"&amp;D49&amp;"0分～"&amp;E49&amp;"時"&amp;F49&amp;"0分",IF(AND(Z48&gt;0,Z49&gt;0,D48=0,F48=0,D49&gt;0,F49&gt;0),C48&amp;"時"&amp;D48&amp;"0分～"&amp;E48&amp;"時"&amp;F48&amp;"0分、"&amp;C49&amp;"時"&amp;D49&amp;"分～"&amp;E49&amp;"時"&amp;F49&amp;"分")))))))</f>
        <v>時　　　分　～　　時　　　分</v>
      </c>
      <c r="P48" s="170"/>
      <c r="Q48" s="204" t="str">
        <f>IF(AB48=0,"",IF(AB48&gt;8,"入力ミス",AB48))</f>
        <v/>
      </c>
      <c r="R48" s="96"/>
      <c r="S48" s="203" t="str">
        <f>IF(K48=0,"",K48)</f>
        <v/>
      </c>
      <c r="V48" s="33">
        <f t="shared" si="0"/>
        <v>0</v>
      </c>
      <c r="W48" s="34">
        <f t="shared" si="1"/>
        <v>0</v>
      </c>
      <c r="X48" s="35">
        <f t="shared" si="2"/>
        <v>0</v>
      </c>
      <c r="Y48" s="35">
        <f t="shared" si="3"/>
        <v>0</v>
      </c>
      <c r="Z48" s="36">
        <f>(W48-V48)-AA48-AA49</f>
        <v>0</v>
      </c>
      <c r="AA48" s="36">
        <f t="shared" si="4"/>
        <v>0</v>
      </c>
      <c r="AB48" s="179">
        <f>SUM(Z48:Z49)</f>
        <v>0</v>
      </c>
      <c r="AC48" s="181">
        <f>SUM(AA48:AA49)</f>
        <v>0</v>
      </c>
    </row>
    <row r="49" spans="1:29" ht="15" customHeight="1" x14ac:dyDescent="0.15">
      <c r="A49" s="147"/>
      <c r="B49" s="195"/>
      <c r="C49" s="21"/>
      <c r="D49" s="26"/>
      <c r="E49" s="44"/>
      <c r="F49" s="26"/>
      <c r="G49" s="58"/>
      <c r="H49" s="47"/>
      <c r="I49" s="48"/>
      <c r="J49" s="49"/>
      <c r="K49" s="153"/>
      <c r="M49" s="155"/>
      <c r="N49" s="157"/>
      <c r="O49" s="10" t="str">
        <f>IF(AC48=0,"","休憩時間")</f>
        <v/>
      </c>
      <c r="P49" s="32" t="str">
        <f>IF(AND(AA48=0,AA49=0),"",IF(AND(AA48&gt;0,AA49=0,H48=0,J48=0),G48&amp;":"&amp;H48&amp;"0 ～ "&amp;I48&amp;":"&amp;J48&amp;"0",IF(AND(AA48&gt;0,AA49=0,H48&gt;0,J48&gt;0),G48&amp;":"&amp;H48&amp;" ～ "&amp;I48&amp;":"&amp;J48,IF(AND(AA48&gt;0,AA49&gt;0,H48=0,J48=0,H49=0,J49=0),G48&amp;":"&amp;H48&amp;"0～"&amp;I48&amp;":"&amp;J48&amp;"0、"&amp;G49&amp;":"&amp;H49&amp;"0～"&amp;I49&amp;":"&amp;J49&amp;"0",IF(AND(AA48&gt;0,AA49&gt;0,H48&gt;0,J48&gt;0,H49&gt;0,J49&gt;0),G48&amp;":"&amp;H48&amp;"～"&amp;I48&amp;":"&amp;J48&amp;"、"&amp;G49&amp;":"&amp;H49&amp;"～"&amp;I49&amp;":"&amp;J49,IF(AND(AA48&gt;0,AA49&gt;0,H48&gt;0,J48&gt;0,H49=0,J49=0),G48&amp;":"&amp;H48&amp;"～"&amp;I48&amp;":"&amp;J48&amp;"、"&amp;G49&amp;":"&amp;H49&amp;"0～"&amp;I49&amp;":"&amp;J49&amp;"0",IF(AND(AA48&gt;0,AA49&gt;0,H48=0,J48=0,H49&gt;0,J49&gt;0),G48&amp;":"&amp;H48&amp;"0～"&amp;I48&amp;":"&amp;J48&amp;"0、"&amp;G49&amp;":"&amp;H49&amp;"～"&amp;I49&amp;":"&amp;J49)))))))</f>
        <v/>
      </c>
      <c r="Q49" s="173"/>
      <c r="R49" s="95"/>
      <c r="S49" s="207"/>
      <c r="V49" s="37">
        <f t="shared" si="0"/>
        <v>0</v>
      </c>
      <c r="W49" s="38">
        <f t="shared" si="1"/>
        <v>0</v>
      </c>
      <c r="X49" s="39">
        <f t="shared" si="2"/>
        <v>0</v>
      </c>
      <c r="Y49" s="39">
        <f t="shared" si="3"/>
        <v>0</v>
      </c>
      <c r="Z49" s="40">
        <f>(W49-V49)</f>
        <v>0</v>
      </c>
      <c r="AA49" s="40">
        <f t="shared" si="4"/>
        <v>0</v>
      </c>
      <c r="AB49" s="180"/>
      <c r="AC49" s="182"/>
    </row>
    <row r="50" spans="1:29" ht="15" customHeight="1" x14ac:dyDescent="0.15">
      <c r="A50" s="193"/>
      <c r="B50" s="194"/>
      <c r="C50" s="20"/>
      <c r="D50" s="25"/>
      <c r="E50" s="43"/>
      <c r="F50" s="56"/>
      <c r="G50" s="28"/>
      <c r="H50" s="23"/>
      <c r="I50" s="46"/>
      <c r="J50" s="29"/>
      <c r="K50" s="152"/>
      <c r="M50" s="198" t="str">
        <f>IF(A50=0,"",A50)</f>
        <v/>
      </c>
      <c r="N50" s="199" t="str">
        <f>IF(B50=0,"",B50)</f>
        <v/>
      </c>
      <c r="O50" s="169" t="str">
        <f>IF(AND(Z50=0,Z51=0),"時　　　分　～　　時　　　分",IF(AND(Z50&gt;0,Z51=0,D50=0,F50=0),C50&amp;"時"&amp;D50&amp;"0分 ～ "&amp;E50&amp;"時"&amp;F50&amp;"0分",IF(AND(Z50&gt;0,Z51=0,D50&gt;0,F50&gt;0),C50&amp;"時"&amp;D50&amp;"分 ～ "&amp;E50&amp;"時"&amp;F50&amp;"分",IF(AND(Z50&gt;0,Z51&gt;0,D50=0,F50=0,D51=0,F51=0),C50&amp;"時"&amp;D50&amp;"0分～"&amp;E50&amp;"時"&amp;F50&amp;"0分、"&amp;C51&amp;"時"&amp;D51&amp;"0分～"&amp;E51&amp;"時"&amp;F51&amp;"0分",IF(AND(Z50&gt;0,Z51&gt;0,D50&gt;0,F50&gt;0,D51&gt;0,F51&gt;0),C50&amp;"時"&amp;D50&amp;"分～"&amp;E50&amp;"時"&amp;F50&amp;"分、"&amp;C51&amp;"時"&amp;D51&amp;"分～"&amp;E51&amp;"時"&amp;F51&amp;"分",IF(AND(Z50&gt;0,Z51&gt;0,D50&gt;0,F50&gt;0,D51=0,F51=0),C50&amp;"時"&amp;D50&amp;"分～"&amp;E50&amp;"時"&amp;F50&amp;"分、"&amp;C51&amp;"時"&amp;D51&amp;"0分～"&amp;E51&amp;"時"&amp;F51&amp;"0分",IF(AND(Z50&gt;0,Z51&gt;0,D50=0,F50=0,D51&gt;0,F51&gt;0),C50&amp;"時"&amp;D50&amp;"0分～"&amp;E50&amp;"時"&amp;F50&amp;"0分、"&amp;C51&amp;"時"&amp;D51&amp;"分～"&amp;E51&amp;"時"&amp;F51&amp;"分")))))))</f>
        <v>時　　　分　～　　時　　　分</v>
      </c>
      <c r="P50" s="170"/>
      <c r="Q50" s="204" t="str">
        <f>IF(AB50=0,"",IF(AB50&gt;8,"入力ミス",AB50))</f>
        <v/>
      </c>
      <c r="R50" s="97"/>
      <c r="S50" s="203" t="str">
        <f>IF(K50=0,"",K50)</f>
        <v/>
      </c>
      <c r="V50" s="33">
        <f t="shared" si="0"/>
        <v>0</v>
      </c>
      <c r="W50" s="34">
        <f t="shared" si="1"/>
        <v>0</v>
      </c>
      <c r="X50" s="35">
        <f t="shared" si="2"/>
        <v>0</v>
      </c>
      <c r="Y50" s="35">
        <f t="shared" si="3"/>
        <v>0</v>
      </c>
      <c r="Z50" s="36">
        <f>(W50-V50)-AA50-AA51</f>
        <v>0</v>
      </c>
      <c r="AA50" s="36">
        <f t="shared" si="4"/>
        <v>0</v>
      </c>
      <c r="AB50" s="179">
        <f>SUM(Z50:Z51)</f>
        <v>0</v>
      </c>
      <c r="AC50" s="181">
        <f>SUM(AA50:AA51)</f>
        <v>0</v>
      </c>
    </row>
    <row r="51" spans="1:29" ht="15" customHeight="1" x14ac:dyDescent="0.15">
      <c r="A51" s="147"/>
      <c r="B51" s="195"/>
      <c r="C51" s="21"/>
      <c r="D51" s="26"/>
      <c r="E51" s="44"/>
      <c r="F51" s="26"/>
      <c r="G51" s="58"/>
      <c r="H51" s="47"/>
      <c r="I51" s="48"/>
      <c r="J51" s="49"/>
      <c r="K51" s="153"/>
      <c r="M51" s="155"/>
      <c r="N51" s="157"/>
      <c r="O51" s="10" t="str">
        <f>IF(AC50=0,"","休憩時間")</f>
        <v/>
      </c>
      <c r="P51" s="32" t="str">
        <f>IF(AND(AA50=0,AA51=0),"",IF(AND(AA50&gt;0,AA51=0,H50=0,J50=0),G50&amp;":"&amp;H50&amp;"0 ～ "&amp;I50&amp;":"&amp;J50&amp;"0",IF(AND(AA50&gt;0,AA51=0,H50&gt;0,J50&gt;0),G50&amp;":"&amp;H50&amp;" ～ "&amp;I50&amp;":"&amp;J50,IF(AND(AA50&gt;0,AA51&gt;0,H50=0,J50=0,H51=0,J51=0),G50&amp;":"&amp;H50&amp;"0～"&amp;I50&amp;":"&amp;J50&amp;"0、"&amp;G51&amp;":"&amp;H51&amp;"0～"&amp;I51&amp;":"&amp;J51&amp;"0",IF(AND(AA50&gt;0,AA51&gt;0,H50&gt;0,J50&gt;0,H51&gt;0,J51&gt;0),G50&amp;":"&amp;H50&amp;"～"&amp;I50&amp;":"&amp;J50&amp;"、"&amp;G51&amp;":"&amp;H51&amp;"～"&amp;I51&amp;":"&amp;J51,IF(AND(AA50&gt;0,AA51&gt;0,H50&gt;0,J50&gt;0,H51=0,J51=0),G50&amp;":"&amp;H50&amp;"～"&amp;I50&amp;":"&amp;J50&amp;"、"&amp;G51&amp;":"&amp;H51&amp;"0～"&amp;I51&amp;":"&amp;J51&amp;"0",IF(AND(AA50&gt;0,AA51&gt;0,H50=0,J50=0,H51&gt;0,J51&gt;0),G50&amp;":"&amp;H50&amp;"0～"&amp;I50&amp;":"&amp;J50&amp;"0、"&amp;G51&amp;":"&amp;H51&amp;"～"&amp;I51&amp;":"&amp;J51)))))))</f>
        <v/>
      </c>
      <c r="Q51" s="173"/>
      <c r="R51" s="95"/>
      <c r="S51" s="178"/>
      <c r="V51" s="37">
        <f t="shared" si="0"/>
        <v>0</v>
      </c>
      <c r="W51" s="38">
        <f t="shared" si="1"/>
        <v>0</v>
      </c>
      <c r="X51" s="39">
        <f t="shared" si="2"/>
        <v>0</v>
      </c>
      <c r="Y51" s="39">
        <f t="shared" si="3"/>
        <v>0</v>
      </c>
      <c r="Z51" s="40">
        <f>(W51-V51)</f>
        <v>0</v>
      </c>
      <c r="AA51" s="40">
        <f t="shared" si="4"/>
        <v>0</v>
      </c>
      <c r="AB51" s="180"/>
      <c r="AC51" s="182"/>
    </row>
    <row r="52" spans="1:29" ht="15" customHeight="1" x14ac:dyDescent="0.15">
      <c r="A52" s="193"/>
      <c r="B52" s="194"/>
      <c r="C52" s="20"/>
      <c r="D52" s="25"/>
      <c r="E52" s="43"/>
      <c r="F52" s="56"/>
      <c r="G52" s="28"/>
      <c r="H52" s="23"/>
      <c r="I52" s="46"/>
      <c r="J52" s="29"/>
      <c r="K52" s="152"/>
      <c r="M52" s="198" t="str">
        <f>IF(A52=0,"",A52)</f>
        <v/>
      </c>
      <c r="N52" s="199" t="str">
        <f>IF(B52=0,"",B52)</f>
        <v/>
      </c>
      <c r="O52" s="169" t="str">
        <f>IF(AND(Z52=0,Z53=0),"時　　　分　～　　時　　　分",IF(AND(Z52&gt;0,Z53=0,D52=0,F52=0),C52&amp;"時"&amp;D52&amp;"0分 ～ "&amp;E52&amp;"時"&amp;F52&amp;"0分",IF(AND(Z52&gt;0,Z53=0,D52&gt;0,F52&gt;0),C52&amp;"時"&amp;D52&amp;"分 ～ "&amp;E52&amp;"時"&amp;F52&amp;"分",IF(AND(Z52&gt;0,Z53&gt;0,D52=0,F52=0,D53=0,F53=0),C52&amp;"時"&amp;D52&amp;"0分～"&amp;E52&amp;"時"&amp;F52&amp;"0分、"&amp;C53&amp;"時"&amp;D53&amp;"0分～"&amp;E53&amp;"時"&amp;F53&amp;"0分",IF(AND(Z52&gt;0,Z53&gt;0,D52&gt;0,F52&gt;0,D53&gt;0,F53&gt;0),C52&amp;"時"&amp;D52&amp;"分～"&amp;E52&amp;"時"&amp;F52&amp;"分、"&amp;C53&amp;"時"&amp;D53&amp;"分～"&amp;E53&amp;"時"&amp;F53&amp;"分",IF(AND(Z52&gt;0,Z53&gt;0,D52&gt;0,F52&gt;0,D53=0,F53=0),C52&amp;"時"&amp;D52&amp;"分～"&amp;E52&amp;"時"&amp;F52&amp;"分、"&amp;C53&amp;"時"&amp;D53&amp;"0分～"&amp;E53&amp;"時"&amp;F53&amp;"0分",IF(AND(Z52&gt;0,Z53&gt;0,D52=0,F52=0,D53&gt;0,F53&gt;0),C52&amp;"時"&amp;D52&amp;"0分～"&amp;E52&amp;"時"&amp;F52&amp;"0分、"&amp;C53&amp;"時"&amp;D53&amp;"分～"&amp;E53&amp;"時"&amp;F53&amp;"分")))))))</f>
        <v>時　　　分　～　　時　　　分</v>
      </c>
      <c r="P52" s="170"/>
      <c r="Q52" s="204" t="str">
        <f>IF(AB52=0,"",IF(AB52&gt;8,"入力ミス",AB52))</f>
        <v/>
      </c>
      <c r="R52" s="97"/>
      <c r="S52" s="207" t="str">
        <f>IF(K52=0,"",K52)</f>
        <v/>
      </c>
      <c r="V52" s="33">
        <f t="shared" si="0"/>
        <v>0</v>
      </c>
      <c r="W52" s="34">
        <f t="shared" si="1"/>
        <v>0</v>
      </c>
      <c r="X52" s="35">
        <f t="shared" si="2"/>
        <v>0</v>
      </c>
      <c r="Y52" s="35">
        <f t="shared" si="3"/>
        <v>0</v>
      </c>
      <c r="Z52" s="36">
        <f>(W52-V52)-AA52-AA53</f>
        <v>0</v>
      </c>
      <c r="AA52" s="36">
        <f t="shared" si="4"/>
        <v>0</v>
      </c>
      <c r="AB52" s="179">
        <f>SUM(Z52:Z53)</f>
        <v>0</v>
      </c>
      <c r="AC52" s="181">
        <f>SUM(AA52:AA53)</f>
        <v>0</v>
      </c>
    </row>
    <row r="53" spans="1:29" ht="15" customHeight="1" thickBot="1" x14ac:dyDescent="0.2">
      <c r="A53" s="209"/>
      <c r="B53" s="210"/>
      <c r="C53" s="50"/>
      <c r="D53" s="51"/>
      <c r="E53" s="52"/>
      <c r="F53" s="51"/>
      <c r="G53" s="59"/>
      <c r="H53" s="53"/>
      <c r="I53" s="54"/>
      <c r="J53" s="55"/>
      <c r="K53" s="211"/>
      <c r="M53" s="155"/>
      <c r="N53" s="157"/>
      <c r="O53" s="10" t="str">
        <f>IF(AC52=0,"","休憩時間")</f>
        <v/>
      </c>
      <c r="P53" s="32" t="str">
        <f>IF(AND(AA52=0,AA53=0),"",IF(AND(AA52&gt;0,AA53=0,H52=0,J52=0),G52&amp;":"&amp;H52&amp;"0 ～ "&amp;I52&amp;":"&amp;J52&amp;"0",IF(AND(AA52&gt;0,AA53=0,H52&gt;0,J52&gt;0),G52&amp;":"&amp;H52&amp;" ～ "&amp;I52&amp;":"&amp;J52,IF(AND(AA52&gt;0,AA53&gt;0,H52=0,J52=0,H53=0,J53=0),G52&amp;":"&amp;H52&amp;"0～"&amp;I52&amp;":"&amp;J52&amp;"0、"&amp;G53&amp;":"&amp;H53&amp;"0～"&amp;I53&amp;":"&amp;J53&amp;"0",IF(AND(AA52&gt;0,AA53&gt;0,H52&gt;0,J52&gt;0,H53&gt;0,J53&gt;0),G52&amp;":"&amp;H52&amp;"～"&amp;I52&amp;":"&amp;J52&amp;"、"&amp;G53&amp;":"&amp;H53&amp;"～"&amp;I53&amp;":"&amp;J53,IF(AND(AA52&gt;0,AA53&gt;0,H52&gt;0,J52&gt;0,H53=0,J53=0),G52&amp;":"&amp;H52&amp;"～"&amp;I52&amp;":"&amp;J52&amp;"、"&amp;G53&amp;":"&amp;H53&amp;"0～"&amp;I53&amp;":"&amp;J53&amp;"0",IF(AND(AA52&gt;0,AA53&gt;0,H52=0,J52=0,H53&gt;0,J53&gt;0),G52&amp;":"&amp;H52&amp;"0～"&amp;I52&amp;":"&amp;J52&amp;"0、"&amp;G53&amp;":"&amp;H53&amp;"～"&amp;I53&amp;":"&amp;J53)))))))</f>
        <v/>
      </c>
      <c r="Q53" s="173"/>
      <c r="R53" s="98"/>
      <c r="S53" s="217"/>
      <c r="V53" s="37">
        <f t="shared" si="0"/>
        <v>0</v>
      </c>
      <c r="W53" s="38">
        <f t="shared" si="1"/>
        <v>0</v>
      </c>
      <c r="X53" s="39">
        <f t="shared" si="2"/>
        <v>0</v>
      </c>
      <c r="Y53" s="39">
        <f t="shared" si="3"/>
        <v>0</v>
      </c>
      <c r="Z53" s="40">
        <f>(W53-V53)</f>
        <v>0</v>
      </c>
      <c r="AA53" s="40">
        <f t="shared" si="4"/>
        <v>0</v>
      </c>
      <c r="AB53" s="180"/>
      <c r="AC53" s="182"/>
    </row>
    <row r="54" spans="1:29" ht="30" customHeight="1" x14ac:dyDescent="0.15">
      <c r="M54" s="3"/>
      <c r="N54" s="4"/>
      <c r="O54" s="4"/>
      <c r="P54" s="4" t="str">
        <f>IF(Q10=0,"","計　　　"&amp;DBCS(SUM(Q10:Q53)))</f>
        <v>計　　　０</v>
      </c>
      <c r="Q54" s="132" t="s">
        <v>14</v>
      </c>
      <c r="R54" s="226"/>
      <c r="S54" s="5"/>
    </row>
  </sheetData>
  <mergeCells count="243">
    <mergeCell ref="Q54:R54"/>
    <mergeCell ref="B32:B33"/>
    <mergeCell ref="B36:B37"/>
    <mergeCell ref="B38:B39"/>
    <mergeCell ref="B40:B41"/>
    <mergeCell ref="B42:B43"/>
    <mergeCell ref="AC52:AC53"/>
    <mergeCell ref="N52:N53"/>
    <mergeCell ref="O52:P52"/>
    <mergeCell ref="Q52:Q53"/>
    <mergeCell ref="S52:S53"/>
    <mergeCell ref="M52:M53"/>
    <mergeCell ref="N36:N37"/>
    <mergeCell ref="Q36:Q37"/>
    <mergeCell ref="O36:P36"/>
    <mergeCell ref="M34:M35"/>
    <mergeCell ref="N34:N35"/>
    <mergeCell ref="Q34:Q35"/>
    <mergeCell ref="O34:P34"/>
    <mergeCell ref="M32:M33"/>
    <mergeCell ref="N32:N33"/>
    <mergeCell ref="Q32:Q33"/>
    <mergeCell ref="O32:P32"/>
    <mergeCell ref="O44:P44"/>
    <mergeCell ref="F1:G1"/>
    <mergeCell ref="H1:I1"/>
    <mergeCell ref="AB50:AB51"/>
    <mergeCell ref="AC50:AC51"/>
    <mergeCell ref="N50:N51"/>
    <mergeCell ref="O50:P50"/>
    <mergeCell ref="Q50:Q51"/>
    <mergeCell ref="S50:S51"/>
    <mergeCell ref="M50:M51"/>
    <mergeCell ref="S46:S47"/>
    <mergeCell ref="S12:S13"/>
    <mergeCell ref="S14:S15"/>
    <mergeCell ref="S16:S17"/>
    <mergeCell ref="S18:S19"/>
    <mergeCell ref="S20:S21"/>
    <mergeCell ref="S22:S23"/>
    <mergeCell ref="M18:M19"/>
    <mergeCell ref="N18:N19"/>
    <mergeCell ref="O12:P12"/>
    <mergeCell ref="M14:M15"/>
    <mergeCell ref="N14:N15"/>
    <mergeCell ref="Q18:Q19"/>
    <mergeCell ref="O18:P18"/>
    <mergeCell ref="A50:A51"/>
    <mergeCell ref="B50:B51"/>
    <mergeCell ref="K50:K51"/>
    <mergeCell ref="A52:A53"/>
    <mergeCell ref="B52:B53"/>
    <mergeCell ref="K52:K53"/>
    <mergeCell ref="M36:M37"/>
    <mergeCell ref="AB52:AB53"/>
    <mergeCell ref="S24:S25"/>
    <mergeCell ref="S28:S29"/>
    <mergeCell ref="S48:S49"/>
    <mergeCell ref="S26:S27"/>
    <mergeCell ref="S44:S45"/>
    <mergeCell ref="S38:S39"/>
    <mergeCell ref="S40:S41"/>
    <mergeCell ref="S42:S43"/>
    <mergeCell ref="S30:S31"/>
    <mergeCell ref="S32:S33"/>
    <mergeCell ref="S34:S35"/>
    <mergeCell ref="S36:S37"/>
    <mergeCell ref="M24:M25"/>
    <mergeCell ref="N24:N25"/>
    <mergeCell ref="Q24:Q25"/>
    <mergeCell ref="M42:M43"/>
    <mergeCell ref="B12:B13"/>
    <mergeCell ref="A14:A15"/>
    <mergeCell ref="B14:B15"/>
    <mergeCell ref="A6:A7"/>
    <mergeCell ref="B6:B7"/>
    <mergeCell ref="A8:A9"/>
    <mergeCell ref="B8:B9"/>
    <mergeCell ref="M8:M9"/>
    <mergeCell ref="O10:P10"/>
    <mergeCell ref="K10:K11"/>
    <mergeCell ref="Q16:Q17"/>
    <mergeCell ref="O16:P16"/>
    <mergeCell ref="M1:S1"/>
    <mergeCell ref="M10:M11"/>
    <mergeCell ref="N10:N11"/>
    <mergeCell ref="Q10:Q11"/>
    <mergeCell ref="Q2:S2"/>
    <mergeCell ref="Q3:S3"/>
    <mergeCell ref="Q4:S6"/>
    <mergeCell ref="P4:P6"/>
    <mergeCell ref="Q14:Q15"/>
    <mergeCell ref="O14:P14"/>
    <mergeCell ref="M12:M13"/>
    <mergeCell ref="N12:N13"/>
    <mergeCell ref="Q12:Q13"/>
    <mergeCell ref="S10:S11"/>
    <mergeCell ref="S8:S9"/>
    <mergeCell ref="N8:N9"/>
    <mergeCell ref="O8:P9"/>
    <mergeCell ref="Q8:Q9"/>
    <mergeCell ref="R8:R9"/>
    <mergeCell ref="N16:N17"/>
    <mergeCell ref="M16:M17"/>
    <mergeCell ref="Q22:Q23"/>
    <mergeCell ref="O22:P22"/>
    <mergeCell ref="M20:M21"/>
    <mergeCell ref="N20:N21"/>
    <mergeCell ref="Q20:Q21"/>
    <mergeCell ref="O20:P20"/>
    <mergeCell ref="M30:M31"/>
    <mergeCell ref="N30:N31"/>
    <mergeCell ref="Q30:Q31"/>
    <mergeCell ref="O30:P30"/>
    <mergeCell ref="M28:M29"/>
    <mergeCell ref="N28:N29"/>
    <mergeCell ref="Q28:Q29"/>
    <mergeCell ref="O28:P28"/>
    <mergeCell ref="M26:M27"/>
    <mergeCell ref="N26:N27"/>
    <mergeCell ref="Q26:Q27"/>
    <mergeCell ref="O26:P26"/>
    <mergeCell ref="O24:P24"/>
    <mergeCell ref="M22:M23"/>
    <mergeCell ref="N22:N23"/>
    <mergeCell ref="N42:N43"/>
    <mergeCell ref="Q42:Q43"/>
    <mergeCell ref="O42:P42"/>
    <mergeCell ref="Q40:Q41"/>
    <mergeCell ref="O40:P40"/>
    <mergeCell ref="M38:M39"/>
    <mergeCell ref="N38:N39"/>
    <mergeCell ref="Q38:Q39"/>
    <mergeCell ref="O38:P38"/>
    <mergeCell ref="A48:A49"/>
    <mergeCell ref="B48:B49"/>
    <mergeCell ref="G8:J8"/>
    <mergeCell ref="A10:A11"/>
    <mergeCell ref="B10:B11"/>
    <mergeCell ref="C8:F8"/>
    <mergeCell ref="A44:A45"/>
    <mergeCell ref="B44:B45"/>
    <mergeCell ref="A46:A47"/>
    <mergeCell ref="B46:B47"/>
    <mergeCell ref="A40:A41"/>
    <mergeCell ref="A42:A43"/>
    <mergeCell ref="A36:A37"/>
    <mergeCell ref="A24:A25"/>
    <mergeCell ref="B24:B25"/>
    <mergeCell ref="A26:A27"/>
    <mergeCell ref="B26:B27"/>
    <mergeCell ref="A20:A21"/>
    <mergeCell ref="B20:B21"/>
    <mergeCell ref="A22:A23"/>
    <mergeCell ref="B22:B23"/>
    <mergeCell ref="A16:A17"/>
    <mergeCell ref="B16:B17"/>
    <mergeCell ref="A18:A19"/>
    <mergeCell ref="AC18:AC19"/>
    <mergeCell ref="AB20:AB21"/>
    <mergeCell ref="AC20:AC21"/>
    <mergeCell ref="AC10:AC11"/>
    <mergeCell ref="AC12:AC13"/>
    <mergeCell ref="AC14:AC15"/>
    <mergeCell ref="AB16:AB17"/>
    <mergeCell ref="AC16:AC17"/>
    <mergeCell ref="AB12:AB13"/>
    <mergeCell ref="AB14:AB15"/>
    <mergeCell ref="AB10:AB11"/>
    <mergeCell ref="AC30:AC31"/>
    <mergeCell ref="AB32:AB33"/>
    <mergeCell ref="AC32:AC33"/>
    <mergeCell ref="AB26:AB27"/>
    <mergeCell ref="AC26:AC27"/>
    <mergeCell ref="AB28:AB29"/>
    <mergeCell ref="AC28:AC29"/>
    <mergeCell ref="AB22:AB23"/>
    <mergeCell ref="AC22:AC23"/>
    <mergeCell ref="AB24:AB25"/>
    <mergeCell ref="AC24:AC25"/>
    <mergeCell ref="AC46:AC47"/>
    <mergeCell ref="AB38:AB39"/>
    <mergeCell ref="AC38:AC39"/>
    <mergeCell ref="AB40:AB41"/>
    <mergeCell ref="AC40:AC41"/>
    <mergeCell ref="AB34:AB35"/>
    <mergeCell ref="AC34:AC35"/>
    <mergeCell ref="AB48:AB49"/>
    <mergeCell ref="AC48:AC49"/>
    <mergeCell ref="AB42:AB43"/>
    <mergeCell ref="AC42:AC43"/>
    <mergeCell ref="AB44:AB45"/>
    <mergeCell ref="AC44:AC45"/>
    <mergeCell ref="AB36:AB37"/>
    <mergeCell ref="AC36:AC37"/>
    <mergeCell ref="K48:K49"/>
    <mergeCell ref="K36:K37"/>
    <mergeCell ref="K38:K39"/>
    <mergeCell ref="K40:K41"/>
    <mergeCell ref="K42:K43"/>
    <mergeCell ref="K46:K47"/>
    <mergeCell ref="K16:K17"/>
    <mergeCell ref="K18:K19"/>
    <mergeCell ref="AB46:AB47"/>
    <mergeCell ref="AB30:AB31"/>
    <mergeCell ref="AB18:AB19"/>
    <mergeCell ref="M48:M49"/>
    <mergeCell ref="N48:N49"/>
    <mergeCell ref="M44:M45"/>
    <mergeCell ref="N44:N45"/>
    <mergeCell ref="M40:M41"/>
    <mergeCell ref="N40:N41"/>
    <mergeCell ref="Q48:Q49"/>
    <mergeCell ref="O48:P48"/>
    <mergeCell ref="M46:M47"/>
    <mergeCell ref="N46:N47"/>
    <mergeCell ref="Q46:Q47"/>
    <mergeCell ref="O46:P46"/>
    <mergeCell ref="Q44:Q45"/>
    <mergeCell ref="A1:B1"/>
    <mergeCell ref="C1:D1"/>
    <mergeCell ref="K44:K45"/>
    <mergeCell ref="K20:K21"/>
    <mergeCell ref="K22:K23"/>
    <mergeCell ref="K24:K25"/>
    <mergeCell ref="K26:K27"/>
    <mergeCell ref="K12:K13"/>
    <mergeCell ref="K14:K15"/>
    <mergeCell ref="K28:K29"/>
    <mergeCell ref="K30:K31"/>
    <mergeCell ref="K32:K33"/>
    <mergeCell ref="K34:K35"/>
    <mergeCell ref="K8:K9"/>
    <mergeCell ref="A38:A39"/>
    <mergeCell ref="A32:A33"/>
    <mergeCell ref="A34:A35"/>
    <mergeCell ref="B34:B35"/>
    <mergeCell ref="A28:A29"/>
    <mergeCell ref="A30:A31"/>
    <mergeCell ref="B18:B19"/>
    <mergeCell ref="A12:A13"/>
    <mergeCell ref="B28:B29"/>
    <mergeCell ref="B30:B31"/>
  </mergeCells>
  <phoneticPr fontId="1"/>
  <conditionalFormatting sqref="Q1:R1 Q7:R8 Q9 Q55:R65536 Q10:R49">
    <cfRule type="cellIs" dxfId="9" priority="6" stopIfTrue="1" operator="equal">
      <formula>"入力ミス"</formula>
    </cfRule>
  </conditionalFormatting>
  <conditionalFormatting sqref="Q3:S3">
    <cfRule type="cellIs" dxfId="8" priority="4" stopIfTrue="1" operator="equal">
      <formula>"入力ミス"</formula>
    </cfRule>
  </conditionalFormatting>
  <conditionalFormatting sqref="Q4:R6">
    <cfRule type="cellIs" dxfId="7" priority="3" stopIfTrue="1" operator="equal">
      <formula>"入力ミス"</formula>
    </cfRule>
  </conditionalFormatting>
  <conditionalFormatting sqref="Q2:R2">
    <cfRule type="cellIs" dxfId="6" priority="2" stopIfTrue="1" operator="equal">
      <formula>"入力ミス"</formula>
    </cfRule>
  </conditionalFormatting>
  <conditionalFormatting sqref="Q54 Q50:R53">
    <cfRule type="cellIs" dxfId="5" priority="1" stopIfTrue="1" operator="equal">
      <formula>"入力ミス"</formula>
    </cfRule>
  </conditionalFormatting>
  <pageMargins left="0.98425196850393704" right="0.19685039370078741" top="0.27559055118110237" bottom="0.19685039370078741" header="0.31496062992125984" footer="0.19685039370078741"/>
  <pageSetup paperSize="9" scale="91" orientation="portrait" verticalDpi="30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AC54"/>
  <sheetViews>
    <sheetView zoomScaleNormal="100" workbookViewId="0">
      <selection activeCell="K3" sqref="K3"/>
    </sheetView>
  </sheetViews>
  <sheetFormatPr defaultRowHeight="13.5" x14ac:dyDescent="0.15"/>
  <cols>
    <col min="1" max="2" width="5.125" style="1" customWidth="1"/>
    <col min="3" max="10" width="6.75" style="1" customWidth="1"/>
    <col min="11" max="11" width="17.375" style="1" customWidth="1"/>
    <col min="12" max="12" width="8.875" style="1" customWidth="1"/>
    <col min="13" max="14" width="6.75" style="1" customWidth="1"/>
    <col min="15" max="15" width="8.5" style="1" bestFit="1" customWidth="1"/>
    <col min="16" max="16" width="35.875" style="1" customWidth="1"/>
    <col min="17" max="18" width="9" style="1"/>
    <col min="19" max="19" width="25" style="1" customWidth="1"/>
    <col min="20" max="21" width="9" style="1"/>
    <col min="22" max="25" width="3.5" style="1" customWidth="1"/>
    <col min="26" max="29" width="4.5" style="1" customWidth="1"/>
    <col min="30" max="16384" width="9" style="1"/>
  </cols>
  <sheetData>
    <row r="1" spans="1:29" ht="30" customHeight="1" thickBot="1" x14ac:dyDescent="0.2">
      <c r="A1" s="105" t="s">
        <v>22</v>
      </c>
      <c r="B1" s="106"/>
      <c r="C1" s="105" t="str">
        <f>IF(Q10=0,"",""&amp;DBCS(SUM(Q10:Q53)))</f>
        <v>０</v>
      </c>
      <c r="D1" s="107"/>
      <c r="E1" s="41" t="s">
        <v>18</v>
      </c>
      <c r="F1" s="108" t="s">
        <v>19</v>
      </c>
      <c r="G1" s="108"/>
      <c r="H1" s="227" t="str">
        <f>DBCS(SUM(Q10:Q55)+SUM('7月分'!Q10:Q55)+SUM('8月分'!Q10:Q55)+SUM('9月分'!Q10:Q55)+SUM('10月分'!Q10:Q55)+SUM('11月分'!Q10:Q55)+SUM('12月分'!Q10:Q55))</f>
        <v>０</v>
      </c>
      <c r="I1" s="228"/>
      <c r="M1" s="111" t="s">
        <v>36</v>
      </c>
      <c r="N1" s="112"/>
      <c r="O1" s="112"/>
      <c r="P1" s="112"/>
      <c r="Q1" s="112"/>
      <c r="R1" s="112"/>
      <c r="S1" s="112"/>
    </row>
    <row r="2" spans="1:29" ht="10.15" customHeight="1" x14ac:dyDescent="0.15">
      <c r="A2" s="60"/>
      <c r="B2" s="60"/>
      <c r="C2" s="60"/>
      <c r="D2" s="61"/>
      <c r="E2" s="61"/>
      <c r="F2" s="61"/>
      <c r="G2" s="62"/>
      <c r="H2" s="62"/>
      <c r="I2" s="62"/>
      <c r="M2" s="11"/>
      <c r="N2" s="8"/>
      <c r="O2" s="8"/>
      <c r="P2" s="80"/>
      <c r="Q2" s="126" t="str">
        <f>'7月分'!Q2:S2</f>
        <v/>
      </c>
      <c r="R2" s="126"/>
      <c r="S2" s="126"/>
    </row>
    <row r="3" spans="1:29" ht="22.9" customHeight="1" x14ac:dyDescent="0.15">
      <c r="A3" s="60"/>
      <c r="B3" s="60"/>
      <c r="C3" s="60"/>
      <c r="D3" s="61"/>
      <c r="E3" s="61"/>
      <c r="F3" s="61"/>
      <c r="G3" s="61"/>
      <c r="H3" s="61"/>
      <c r="I3" s="61"/>
      <c r="M3" s="6"/>
      <c r="N3" s="6"/>
      <c r="O3" s="6"/>
      <c r="P3" s="65" t="str">
        <f>IF('7月分'!D4=0,"( 学番　　　　　)","( 学番　"&amp;'7月分'!D4&amp;" "&amp;"）")</f>
        <v>( 学番　　　　　)</v>
      </c>
      <c r="Q3" s="240" t="str">
        <f>'7月分'!Q3:S3</f>
        <v/>
      </c>
      <c r="R3" s="240"/>
      <c r="S3" s="240"/>
      <c r="T3" s="2"/>
    </row>
    <row r="4" spans="1:29" ht="21" customHeight="1" x14ac:dyDescent="0.15">
      <c r="A4" s="60"/>
      <c r="B4" s="60"/>
      <c r="C4" s="60"/>
      <c r="D4" s="63"/>
      <c r="E4" s="63"/>
      <c r="F4" s="63"/>
      <c r="G4" s="63"/>
      <c r="H4" s="63"/>
      <c r="I4" s="63"/>
      <c r="J4" s="13"/>
      <c r="K4" s="13"/>
      <c r="M4" s="6"/>
      <c r="N4" s="6"/>
      <c r="O4" s="6"/>
      <c r="P4" s="136" t="s">
        <v>2</v>
      </c>
      <c r="Q4" s="137">
        <f>'7月分'!D5</f>
        <v>0</v>
      </c>
      <c r="R4" s="137"/>
      <c r="S4" s="137"/>
      <c r="V4" s="13"/>
      <c r="W4" s="13"/>
      <c r="X4" s="13"/>
      <c r="Y4" s="13"/>
    </row>
    <row r="5" spans="1:29" ht="21" customHeight="1" thickBot="1" x14ac:dyDescent="0.2">
      <c r="A5" s="60"/>
      <c r="B5" s="60"/>
      <c r="C5" s="60"/>
      <c r="D5" s="64"/>
      <c r="E5" s="64"/>
      <c r="F5" s="64"/>
      <c r="G5" s="64"/>
      <c r="H5" s="64"/>
      <c r="I5" s="64"/>
      <c r="J5" s="13"/>
      <c r="K5" s="13"/>
      <c r="M5" s="6"/>
      <c r="N5" s="6"/>
      <c r="O5" s="6"/>
      <c r="P5" s="136"/>
      <c r="Q5" s="137"/>
      <c r="R5" s="137"/>
      <c r="S5" s="137"/>
      <c r="V5" s="13"/>
      <c r="W5" s="13"/>
      <c r="X5" s="13"/>
      <c r="Y5" s="13"/>
    </row>
    <row r="6" spans="1:29" ht="14.25" customHeight="1" x14ac:dyDescent="0.15">
      <c r="A6" s="146">
        <v>1</v>
      </c>
      <c r="B6" s="148" t="s">
        <v>7</v>
      </c>
      <c r="C6" s="7"/>
      <c r="D6" s="64"/>
      <c r="E6" s="64"/>
      <c r="F6" s="64"/>
      <c r="G6" s="64"/>
      <c r="H6" s="64"/>
      <c r="I6" s="64"/>
      <c r="J6" s="7"/>
      <c r="K6" s="7"/>
      <c r="N6" s="12">
        <f>IF(A6=0,"",+A6)</f>
        <v>1</v>
      </c>
      <c r="O6" s="1" t="s">
        <v>7</v>
      </c>
      <c r="P6" s="136"/>
      <c r="Q6" s="137"/>
      <c r="R6" s="137"/>
      <c r="S6" s="137"/>
      <c r="V6" s="7"/>
      <c r="W6" s="7"/>
      <c r="X6" s="7"/>
      <c r="Y6" s="7"/>
      <c r="Z6" s="7"/>
      <c r="AA6" s="7"/>
      <c r="AB6" s="7"/>
      <c r="AC6" s="7"/>
    </row>
    <row r="7" spans="1:29" ht="10.15" customHeight="1" thickBot="1" x14ac:dyDescent="0.2">
      <c r="A7" s="147"/>
      <c r="B7" s="149"/>
      <c r="C7" s="7"/>
      <c r="D7" s="7"/>
      <c r="E7" s="7"/>
      <c r="F7" s="7"/>
      <c r="G7" s="7"/>
      <c r="H7" s="7"/>
      <c r="I7" s="7"/>
      <c r="J7" s="7"/>
      <c r="K7" s="7"/>
      <c r="V7" s="7"/>
      <c r="W7" s="7"/>
      <c r="X7" s="7"/>
      <c r="Y7" s="7"/>
      <c r="Z7" s="7"/>
      <c r="AA7" s="7"/>
      <c r="AB7" s="7"/>
      <c r="AC7" s="7"/>
    </row>
    <row r="8" spans="1:29" ht="15" customHeight="1" x14ac:dyDescent="0.15">
      <c r="A8" s="158" t="s">
        <v>8</v>
      </c>
      <c r="B8" s="160" t="s">
        <v>1</v>
      </c>
      <c r="C8" s="161" t="s">
        <v>21</v>
      </c>
      <c r="D8" s="162"/>
      <c r="E8" s="162"/>
      <c r="F8" s="162"/>
      <c r="G8" s="163" t="s">
        <v>6</v>
      </c>
      <c r="H8" s="162"/>
      <c r="I8" s="162"/>
      <c r="J8" s="164"/>
      <c r="K8" s="165" t="s">
        <v>12</v>
      </c>
      <c r="M8" s="167" t="s">
        <v>0</v>
      </c>
      <c r="N8" s="183" t="s">
        <v>1</v>
      </c>
      <c r="O8" s="185" t="s">
        <v>4</v>
      </c>
      <c r="P8" s="186"/>
      <c r="Q8" s="185" t="s">
        <v>11</v>
      </c>
      <c r="R8" s="224" t="s">
        <v>35</v>
      </c>
      <c r="S8" s="236" t="s">
        <v>13</v>
      </c>
    </row>
    <row r="9" spans="1:29" ht="15" customHeight="1" x14ac:dyDescent="0.15">
      <c r="A9" s="159"/>
      <c r="B9" s="149"/>
      <c r="C9" s="16" t="s">
        <v>9</v>
      </c>
      <c r="D9" s="17" t="s">
        <v>10</v>
      </c>
      <c r="E9" s="42" t="s">
        <v>9</v>
      </c>
      <c r="F9" s="17" t="s">
        <v>10</v>
      </c>
      <c r="G9" s="57" t="s">
        <v>9</v>
      </c>
      <c r="H9" s="18" t="s">
        <v>10</v>
      </c>
      <c r="I9" s="45" t="s">
        <v>9</v>
      </c>
      <c r="J9" s="19" t="s">
        <v>10</v>
      </c>
      <c r="K9" s="166"/>
      <c r="M9" s="168"/>
      <c r="N9" s="184"/>
      <c r="O9" s="187"/>
      <c r="P9" s="188"/>
      <c r="Q9" s="187"/>
      <c r="R9" s="225"/>
      <c r="S9" s="237"/>
    </row>
    <row r="10" spans="1:29" ht="15" customHeight="1" x14ac:dyDescent="0.15">
      <c r="A10" s="221">
        <v>5</v>
      </c>
      <c r="B10" s="220" t="s">
        <v>24</v>
      </c>
      <c r="C10" s="20"/>
      <c r="D10" s="25"/>
      <c r="E10" s="43"/>
      <c r="F10" s="56"/>
      <c r="G10" s="28"/>
      <c r="H10" s="23"/>
      <c r="I10" s="46"/>
      <c r="J10" s="29"/>
      <c r="K10" s="152"/>
      <c r="M10" s="154">
        <f>IF(A10=0,"",A10)</f>
        <v>5</v>
      </c>
      <c r="N10" s="156" t="str">
        <f>IF(B10=0,"",B10)</f>
        <v>月</v>
      </c>
      <c r="O10" s="222" t="str">
        <f>IF(AND(Z10=0,Z11=0),"時　　　分　～　　時　　　分",IF(AND(Z10&gt;0,Z11=0,D10=0,F10=0),C10&amp;"時"&amp;D10&amp;"0分 ～ "&amp;E10&amp;"時"&amp;F10&amp;"0分",IF(AND(Z10&gt;0,Z11=0,D10&gt;0,F10&gt;0),C10&amp;"時"&amp;D10&amp;"分 ～ "&amp;E10&amp;"時"&amp;F10&amp;"分",IF(AND(Z10&gt;0,Z11&gt;0,D10=0,F10=0,D11=0,F11=0),C10&amp;"時"&amp;D10&amp;"0分～"&amp;E10&amp;"時"&amp;F10&amp;"0分、"&amp;C11&amp;"時"&amp;D11&amp;"0分～"&amp;E11&amp;"時"&amp;F11&amp;"0分",IF(AND(Z10&gt;0,Z11&gt;0,D10&gt;0,F10&gt;0,D11&gt;0,F11&gt;0),C10&amp;"時"&amp;D10&amp;"分～"&amp;E10&amp;"時"&amp;F10&amp;"分、"&amp;C11&amp;"時"&amp;D11&amp;"分～"&amp;E11&amp;"時"&amp;F11&amp;"分",IF(AND(Z10&gt;0,Z11&gt;0,D10&gt;0,F10&gt;0,D11=0,F11=0),C10&amp;"時"&amp;D10&amp;"分～"&amp;E10&amp;"時"&amp;F10&amp;"分、"&amp;C11&amp;"時"&amp;D11&amp;"0分～"&amp;E11&amp;"時"&amp;F11&amp;"0分",IF(AND(Z10&gt;0,Z11&gt;0,D10=0,F10=0,D11&gt;0,F11&gt;0),C10&amp;"時"&amp;D10&amp;"0分～"&amp;E10&amp;"時"&amp;F10&amp;"0分、"&amp;C11&amp;"時"&amp;D11&amp;"分～"&amp;E11&amp;"時"&amp;F11&amp;"分")))))))</f>
        <v>時　　　分　～　　時　　　分</v>
      </c>
      <c r="P10" s="223"/>
      <c r="Q10" s="171" t="str">
        <f>IF(AB10=0,"",IF(AB10&gt;8,"入力ミス",AB10))</f>
        <v/>
      </c>
      <c r="R10" s="94"/>
      <c r="S10" s="177" t="str">
        <f>IF(K10=0,"",K10)</f>
        <v/>
      </c>
      <c r="V10" s="33">
        <f t="shared" ref="V10:V53" si="0">C10+(D10/60)</f>
        <v>0</v>
      </c>
      <c r="W10" s="34">
        <f t="shared" ref="W10:W53" si="1">E10+(F10/60)</f>
        <v>0</v>
      </c>
      <c r="X10" s="35">
        <f t="shared" ref="X10:X53" si="2">G10+(H10/60)</f>
        <v>0</v>
      </c>
      <c r="Y10" s="35">
        <f t="shared" ref="Y10:Y53" si="3">I10+(J10/60)</f>
        <v>0</v>
      </c>
      <c r="Z10" s="36">
        <f>(W10-V10)-AA10-AA11</f>
        <v>0</v>
      </c>
      <c r="AA10" s="36">
        <f t="shared" ref="AA10:AA53" si="4">(Y10-X10)</f>
        <v>0</v>
      </c>
      <c r="AB10" s="179">
        <f>SUM(Z10:Z11)</f>
        <v>0</v>
      </c>
      <c r="AC10" s="181">
        <f>SUM(AA10:AA11)</f>
        <v>0</v>
      </c>
    </row>
    <row r="11" spans="1:29" ht="15" customHeight="1" x14ac:dyDescent="0.15">
      <c r="A11" s="221"/>
      <c r="B11" s="220"/>
      <c r="C11" s="21"/>
      <c r="D11" s="26"/>
      <c r="E11" s="44"/>
      <c r="F11" s="26"/>
      <c r="G11" s="58"/>
      <c r="H11" s="47"/>
      <c r="I11" s="48"/>
      <c r="J11" s="49"/>
      <c r="K11" s="153"/>
      <c r="M11" s="155"/>
      <c r="N11" s="157"/>
      <c r="O11" s="10" t="str">
        <f>IF(AC10=0,"","休憩時間")</f>
        <v/>
      </c>
      <c r="P11" s="32" t="str">
        <f>IF(AND(AA10=0,AA11=0),"",IF(AND(AA10&gt;0,AA11=0,H10=0,J10=0),G10&amp;":"&amp;H10&amp;"0 ～ "&amp;I10&amp;":"&amp;J10&amp;"0",IF(AND(AA10&gt;0,AA11=0,H10&gt;0,J10&gt;0),G10&amp;":"&amp;H10&amp;" ～ "&amp;I10&amp;":"&amp;J10,IF(AND(AA10&gt;0,AA11&gt;0,H10=0,J10=0,H11=0,J11=0),G10&amp;":"&amp;H10&amp;"0～"&amp;I10&amp;":"&amp;J10&amp;"0、"&amp;G11&amp;":"&amp;H11&amp;"0～"&amp;I11&amp;":"&amp;J11&amp;"0",IF(AND(AA10&gt;0,AA11&gt;0,H10&gt;0,J10&gt;0,H11&gt;0,J11&gt;0),G10&amp;":"&amp;H10&amp;"～"&amp;I10&amp;":"&amp;J10&amp;"、"&amp;G11&amp;":"&amp;H11&amp;"～"&amp;I11&amp;":"&amp;J11,IF(AND(AA10&gt;0,AA11&gt;0,H10&gt;0,J10&gt;0,H11=0,J11=0),G10&amp;":"&amp;H10&amp;"～"&amp;I10&amp;":"&amp;J10&amp;"、"&amp;G11&amp;":"&amp;H11&amp;"0～"&amp;I11&amp;":"&amp;J11&amp;"0",IF(AND(AA10&gt;0,AA11&gt;0,H10=0,J10=0,H11&gt;0,J11&gt;0),G10&amp;":"&amp;H10&amp;"0～"&amp;I10&amp;":"&amp;J10&amp;"0、"&amp;G11&amp;":"&amp;H11&amp;"～"&amp;I11&amp;":"&amp;J11)))))))</f>
        <v/>
      </c>
      <c r="Q11" s="173"/>
      <c r="R11" s="95"/>
      <c r="S11" s="178"/>
      <c r="V11" s="37">
        <f t="shared" si="0"/>
        <v>0</v>
      </c>
      <c r="W11" s="38">
        <f t="shared" si="1"/>
        <v>0</v>
      </c>
      <c r="X11" s="39">
        <f t="shared" si="2"/>
        <v>0</v>
      </c>
      <c r="Y11" s="39">
        <f t="shared" si="3"/>
        <v>0</v>
      </c>
      <c r="Z11" s="40">
        <f>(W11-V11)</f>
        <v>0</v>
      </c>
      <c r="AA11" s="40">
        <f t="shared" si="4"/>
        <v>0</v>
      </c>
      <c r="AB11" s="180"/>
      <c r="AC11" s="182"/>
    </row>
    <row r="12" spans="1:29" ht="15" customHeight="1" x14ac:dyDescent="0.15">
      <c r="A12" s="221">
        <v>6</v>
      </c>
      <c r="B12" s="220" t="s">
        <v>32</v>
      </c>
      <c r="C12" s="20"/>
      <c r="D12" s="25"/>
      <c r="E12" s="43"/>
      <c r="F12" s="56"/>
      <c r="G12" s="28"/>
      <c r="H12" s="23"/>
      <c r="I12" s="46"/>
      <c r="J12" s="29"/>
      <c r="K12" s="152"/>
      <c r="M12" s="196">
        <f>IF(A12=0,"",A12)</f>
        <v>6</v>
      </c>
      <c r="N12" s="197" t="str">
        <f>IF(B12=0,"",B12)</f>
        <v>火</v>
      </c>
      <c r="O12" s="169" t="str">
        <f>IF(AND(Z12=0,Z13=0),"時　　　分　～　　時　　　分",IF(AND(Z12&gt;0,Z13=0,D12=0,F12=0),C12&amp;"時"&amp;D12&amp;"0分 ～ "&amp;E12&amp;"時"&amp;F12&amp;"0分",IF(AND(Z12&gt;0,Z13=0,D12&gt;0,F12&gt;0),C12&amp;"時"&amp;D12&amp;"分 ～ "&amp;E12&amp;"時"&amp;F12&amp;"分",IF(AND(Z12&gt;0,Z13&gt;0,D12=0,F12=0,D13=0,F13=0),C12&amp;"時"&amp;D12&amp;"0分～"&amp;E12&amp;"時"&amp;F12&amp;"0分、"&amp;C13&amp;"時"&amp;D13&amp;"0分～"&amp;E13&amp;"時"&amp;F13&amp;"0分",IF(AND(Z12&gt;0,Z13&gt;0,D12&gt;0,F12&gt;0,D13&gt;0,F13&gt;0),C12&amp;"時"&amp;D12&amp;"分～"&amp;E12&amp;"時"&amp;F12&amp;"分、"&amp;C13&amp;"時"&amp;D13&amp;"分～"&amp;E13&amp;"時"&amp;F13&amp;"分",IF(AND(Z12&gt;0,Z13&gt;0,D12&gt;0,F12&gt;0,D13=0,F13=0),C12&amp;"時"&amp;D12&amp;"分～"&amp;E12&amp;"時"&amp;F12&amp;"分、"&amp;C13&amp;"時"&amp;D13&amp;"0分～"&amp;E13&amp;"時"&amp;F13&amp;"0分",IF(AND(Z12&gt;0,Z13&gt;0,D12=0,F12=0,D13&gt;0,F13&gt;0),C12&amp;"時"&amp;D12&amp;"0分～"&amp;E12&amp;"時"&amp;F12&amp;"0分、"&amp;C13&amp;"時"&amp;D13&amp;"分～"&amp;E13&amp;"時"&amp;F13&amp;"分")))))))</f>
        <v>時　　　分　～　　時　　　分</v>
      </c>
      <c r="P12" s="170"/>
      <c r="Q12" s="200" t="str">
        <f>IF(AB12=0,"",IF(AB12&gt;8,"入力ミス",AB12))</f>
        <v/>
      </c>
      <c r="R12" s="96"/>
      <c r="S12" s="203" t="str">
        <f>IF(K12=0,"",K12)</f>
        <v/>
      </c>
      <c r="V12" s="33">
        <f t="shared" si="0"/>
        <v>0</v>
      </c>
      <c r="W12" s="34">
        <f t="shared" si="1"/>
        <v>0</v>
      </c>
      <c r="X12" s="35">
        <f t="shared" si="2"/>
        <v>0</v>
      </c>
      <c r="Y12" s="35">
        <f t="shared" si="3"/>
        <v>0</v>
      </c>
      <c r="Z12" s="36">
        <f>(W12-V12)-AA12-AA13</f>
        <v>0</v>
      </c>
      <c r="AA12" s="36">
        <f t="shared" si="4"/>
        <v>0</v>
      </c>
      <c r="AB12" s="179">
        <f>SUM(Z12:Z13)</f>
        <v>0</v>
      </c>
      <c r="AC12" s="181">
        <f>SUM(AA12:AA13)</f>
        <v>0</v>
      </c>
    </row>
    <row r="13" spans="1:29" ht="15" customHeight="1" x14ac:dyDescent="0.15">
      <c r="A13" s="221"/>
      <c r="B13" s="220"/>
      <c r="C13" s="21"/>
      <c r="D13" s="26"/>
      <c r="E13" s="44"/>
      <c r="F13" s="26"/>
      <c r="G13" s="58"/>
      <c r="H13" s="47"/>
      <c r="I13" s="48"/>
      <c r="J13" s="49"/>
      <c r="K13" s="153"/>
      <c r="M13" s="198"/>
      <c r="N13" s="199"/>
      <c r="O13" s="10" t="str">
        <f>IF(AC12=0,"","休憩時間")</f>
        <v/>
      </c>
      <c r="P13" s="32" t="str">
        <f>IF(AND(AA12=0,AA13=0),"",IF(AND(AA12&gt;0,AA13=0,H12=0,J12=0),G12&amp;":"&amp;H12&amp;"0 ～ "&amp;I12&amp;":"&amp;J12&amp;"0",IF(AND(AA12&gt;0,AA13=0,H12&gt;0,J12&gt;0),G12&amp;":"&amp;H12&amp;" ～ "&amp;I12&amp;":"&amp;J12,IF(AND(AA12&gt;0,AA13&gt;0,H12=0,J12=0,H13=0,J13=0),G12&amp;":"&amp;H12&amp;"0～"&amp;I12&amp;":"&amp;J12&amp;"0、"&amp;G13&amp;":"&amp;H13&amp;"0～"&amp;I13&amp;":"&amp;J13&amp;"0",IF(AND(AA12&gt;0,AA13&gt;0,H12&gt;0,J12&gt;0,H13&gt;0,J13&gt;0),G12&amp;":"&amp;H12&amp;"～"&amp;I12&amp;":"&amp;J12&amp;"、"&amp;G13&amp;":"&amp;H13&amp;"～"&amp;I13&amp;":"&amp;J13,IF(AND(AA12&gt;0,AA13&gt;0,H12&gt;0,J12&gt;0,H13=0,J13=0),G12&amp;":"&amp;H12&amp;"～"&amp;I12&amp;":"&amp;J12&amp;"、"&amp;G13&amp;":"&amp;H13&amp;"0～"&amp;I13&amp;":"&amp;J13&amp;"0",IF(AND(AA12&gt;0,AA13&gt;0,H12=0,J12=0,H13&gt;0,J13&gt;0),G12&amp;":"&amp;H12&amp;"0～"&amp;I12&amp;":"&amp;J12&amp;"0、"&amp;G13&amp;":"&amp;H13&amp;"～"&amp;I13&amp;":"&amp;J13)))))))</f>
        <v/>
      </c>
      <c r="Q13" s="204"/>
      <c r="R13" s="97"/>
      <c r="S13" s="178"/>
      <c r="V13" s="37">
        <f t="shared" si="0"/>
        <v>0</v>
      </c>
      <c r="W13" s="38">
        <f t="shared" si="1"/>
        <v>0</v>
      </c>
      <c r="X13" s="39">
        <f t="shared" si="2"/>
        <v>0</v>
      </c>
      <c r="Y13" s="39">
        <f t="shared" si="3"/>
        <v>0</v>
      </c>
      <c r="Z13" s="40">
        <f>(W13-V13)</f>
        <v>0</v>
      </c>
      <c r="AA13" s="40">
        <f t="shared" si="4"/>
        <v>0</v>
      </c>
      <c r="AB13" s="180"/>
      <c r="AC13" s="182"/>
    </row>
    <row r="14" spans="1:29" ht="15" customHeight="1" x14ac:dyDescent="0.15">
      <c r="A14" s="221">
        <v>7</v>
      </c>
      <c r="B14" s="220" t="s">
        <v>33</v>
      </c>
      <c r="C14" s="20"/>
      <c r="D14" s="25"/>
      <c r="E14" s="43"/>
      <c r="F14" s="56"/>
      <c r="G14" s="28"/>
      <c r="H14" s="23"/>
      <c r="I14" s="46"/>
      <c r="J14" s="29"/>
      <c r="K14" s="152"/>
      <c r="M14" s="196">
        <f>IF(A14=0,"",A14)</f>
        <v>7</v>
      </c>
      <c r="N14" s="197" t="str">
        <f>IF(B14=0,"",B14)</f>
        <v>水</v>
      </c>
      <c r="O14" s="169" t="str">
        <f>IF(AND(Z14=0,Z15=0),"時　　　分　～　　時　　　分",IF(AND(Z14&gt;0,Z15=0,D14=0,F14=0),C14&amp;"時"&amp;D14&amp;"0分 ～ "&amp;E14&amp;"時"&amp;F14&amp;"0分",IF(AND(Z14&gt;0,Z15=0,D14&gt;0,F14&gt;0),C14&amp;"時"&amp;D14&amp;"分 ～ "&amp;E14&amp;"時"&amp;F14&amp;"分",IF(AND(Z14&gt;0,Z15&gt;0,D14=0,F14=0,D15=0,F15=0),C14&amp;"時"&amp;D14&amp;"0分～"&amp;E14&amp;"時"&amp;F14&amp;"0分、"&amp;C15&amp;"時"&amp;D15&amp;"0分～"&amp;E15&amp;"時"&amp;F15&amp;"0分",IF(AND(Z14&gt;0,Z15&gt;0,D14&gt;0,F14&gt;0,D15&gt;0,F15&gt;0),C14&amp;"時"&amp;D14&amp;"分～"&amp;E14&amp;"時"&amp;F14&amp;"分、"&amp;C15&amp;"時"&amp;D15&amp;"分～"&amp;E15&amp;"時"&amp;F15&amp;"分",IF(AND(Z14&gt;0,Z15&gt;0,D14&gt;0,F14&gt;0,D15=0,F15=0),C14&amp;"時"&amp;D14&amp;"分～"&amp;E14&amp;"時"&amp;F14&amp;"分、"&amp;C15&amp;"時"&amp;D15&amp;"0分～"&amp;E15&amp;"時"&amp;F15&amp;"0分",IF(AND(Z14&gt;0,Z15&gt;0,D14=0,F14=0,D15&gt;0,F15&gt;0),C14&amp;"時"&amp;D14&amp;"0分～"&amp;E14&amp;"時"&amp;F14&amp;"0分、"&amp;C15&amp;"時"&amp;D15&amp;"分～"&amp;E15&amp;"時"&amp;F15&amp;"分")))))))</f>
        <v>時　　　分　～　　時　　　分</v>
      </c>
      <c r="P14" s="170"/>
      <c r="Q14" s="200" t="str">
        <f>IF(AB14=0,"",IF(AB14&gt;8,"入力ミス",AB14))</f>
        <v/>
      </c>
      <c r="R14" s="96"/>
      <c r="S14" s="203" t="str">
        <f>IF(K14=0,"",K14)</f>
        <v/>
      </c>
      <c r="V14" s="33">
        <f t="shared" si="0"/>
        <v>0</v>
      </c>
      <c r="W14" s="34">
        <f t="shared" si="1"/>
        <v>0</v>
      </c>
      <c r="X14" s="35">
        <f t="shared" si="2"/>
        <v>0</v>
      </c>
      <c r="Y14" s="35">
        <f t="shared" si="3"/>
        <v>0</v>
      </c>
      <c r="Z14" s="36">
        <f>(W14-V14)-AA14-AA15</f>
        <v>0</v>
      </c>
      <c r="AA14" s="36">
        <f t="shared" si="4"/>
        <v>0</v>
      </c>
      <c r="AB14" s="179">
        <f>SUM(Z14:Z15)</f>
        <v>0</v>
      </c>
      <c r="AC14" s="181">
        <f>SUM(AA14:AA15)</f>
        <v>0</v>
      </c>
    </row>
    <row r="15" spans="1:29" ht="15" customHeight="1" x14ac:dyDescent="0.15">
      <c r="A15" s="221"/>
      <c r="B15" s="220"/>
      <c r="C15" s="21"/>
      <c r="D15" s="26"/>
      <c r="E15" s="44"/>
      <c r="F15" s="26"/>
      <c r="G15" s="58"/>
      <c r="H15" s="47"/>
      <c r="I15" s="48"/>
      <c r="J15" s="49"/>
      <c r="K15" s="153"/>
      <c r="M15" s="155"/>
      <c r="N15" s="157"/>
      <c r="O15" s="10" t="str">
        <f>IF(AC14=0,"","休憩時間")</f>
        <v/>
      </c>
      <c r="P15" s="32" t="str">
        <f>IF(AND(AA14=0,AA15=0),"",IF(AND(AA14&gt;0,AA15=0,H14=0,J14=0),G14&amp;":"&amp;H14&amp;"0 ～ "&amp;I14&amp;":"&amp;J14&amp;"0",IF(AND(AA14&gt;0,AA15=0,H14&gt;0,J14&gt;0),G14&amp;":"&amp;H14&amp;" ～ "&amp;I14&amp;":"&amp;J14,IF(AND(AA14&gt;0,AA15&gt;0,H14=0,J14=0,H15=0,J15=0),G14&amp;":"&amp;H14&amp;"0～"&amp;I14&amp;":"&amp;J14&amp;"0、"&amp;G15&amp;":"&amp;H15&amp;"0～"&amp;I15&amp;":"&amp;J15&amp;"0",IF(AND(AA14&gt;0,AA15&gt;0,H14&gt;0,J14&gt;0,H15&gt;0,J15&gt;0),G14&amp;":"&amp;H14&amp;"～"&amp;I14&amp;":"&amp;J14&amp;"、"&amp;G15&amp;":"&amp;H15&amp;"～"&amp;I15&amp;":"&amp;J15,IF(AND(AA14&gt;0,AA15&gt;0,H14&gt;0,J14&gt;0,H15=0,J15=0),G14&amp;":"&amp;H14&amp;"～"&amp;I14&amp;":"&amp;J14&amp;"、"&amp;G15&amp;":"&amp;H15&amp;"0～"&amp;I15&amp;":"&amp;J15&amp;"0",IF(AND(AA14&gt;0,AA15&gt;0,H14=0,J14=0,H15&gt;0,J15&gt;0),G14&amp;":"&amp;H14&amp;"0～"&amp;I14&amp;":"&amp;J14&amp;"0、"&amp;G15&amp;":"&amp;H15&amp;"～"&amp;I15&amp;":"&amp;J15)))))))</f>
        <v/>
      </c>
      <c r="Q15" s="173"/>
      <c r="R15" s="95"/>
      <c r="S15" s="178"/>
      <c r="V15" s="37">
        <f t="shared" si="0"/>
        <v>0</v>
      </c>
      <c r="W15" s="38">
        <f t="shared" si="1"/>
        <v>0</v>
      </c>
      <c r="X15" s="39">
        <f t="shared" si="2"/>
        <v>0</v>
      </c>
      <c r="Y15" s="39">
        <f t="shared" si="3"/>
        <v>0</v>
      </c>
      <c r="Z15" s="40">
        <f>(W15-V15)</f>
        <v>0</v>
      </c>
      <c r="AA15" s="40">
        <f t="shared" si="4"/>
        <v>0</v>
      </c>
      <c r="AB15" s="180"/>
      <c r="AC15" s="182"/>
    </row>
    <row r="16" spans="1:29" ht="15" customHeight="1" x14ac:dyDescent="0.15">
      <c r="A16" s="221">
        <v>8</v>
      </c>
      <c r="B16" s="220" t="s">
        <v>31</v>
      </c>
      <c r="C16" s="20"/>
      <c r="D16" s="25"/>
      <c r="E16" s="43"/>
      <c r="F16" s="56"/>
      <c r="G16" s="28"/>
      <c r="H16" s="23"/>
      <c r="I16" s="46"/>
      <c r="J16" s="29"/>
      <c r="K16" s="152"/>
      <c r="M16" s="198">
        <f>IF(A16=0,"",A16)</f>
        <v>8</v>
      </c>
      <c r="N16" s="197" t="str">
        <f t="shared" ref="N16" si="5">IF(B16=0,"",B16)</f>
        <v>木</v>
      </c>
      <c r="O16" s="169" t="str">
        <f>IF(AND(Z16=0,Z17=0),"時　　　分　～　　時　　　分",IF(AND(Z16&gt;0,Z17=0,D16=0,F16=0),C16&amp;"時"&amp;D16&amp;"0分 ～ "&amp;E16&amp;"時"&amp;F16&amp;"0分",IF(AND(Z16&gt;0,Z17=0,D16&gt;0,F16&gt;0),C16&amp;"時"&amp;D16&amp;"分 ～ "&amp;E16&amp;"時"&amp;F16&amp;"分",IF(AND(Z16&gt;0,Z17&gt;0,D16=0,F16=0,D17=0,F17=0),C16&amp;"時"&amp;D16&amp;"0分～"&amp;E16&amp;"時"&amp;F16&amp;"0分、"&amp;C17&amp;"時"&amp;D17&amp;"0分～"&amp;E17&amp;"時"&amp;F17&amp;"0分",IF(AND(Z16&gt;0,Z17&gt;0,D16&gt;0,F16&gt;0,D17&gt;0,F17&gt;0),C16&amp;"時"&amp;D16&amp;"分～"&amp;E16&amp;"時"&amp;F16&amp;"分、"&amp;C17&amp;"時"&amp;D17&amp;"分～"&amp;E17&amp;"時"&amp;F17&amp;"分",IF(AND(Z16&gt;0,Z17&gt;0,D16&gt;0,F16&gt;0,D17=0,F17=0),C16&amp;"時"&amp;D16&amp;"分～"&amp;E16&amp;"時"&amp;F16&amp;"分、"&amp;C17&amp;"時"&amp;D17&amp;"0分～"&amp;E17&amp;"時"&amp;F17&amp;"0分",IF(AND(Z16&gt;0,Z17&gt;0,D16=0,F16=0,D17&gt;0,F17&gt;0),C16&amp;"時"&amp;D16&amp;"0分～"&amp;E16&amp;"時"&amp;F16&amp;"0分、"&amp;C17&amp;"時"&amp;D17&amp;"分～"&amp;E17&amp;"時"&amp;F17&amp;"分")))))))</f>
        <v>時　　　分　～　　時　　　分</v>
      </c>
      <c r="P16" s="170"/>
      <c r="Q16" s="200" t="str">
        <f>IF(AB16=0,"",IF(AB16&gt;8,"入力ミス",AB16))</f>
        <v/>
      </c>
      <c r="R16" s="96"/>
      <c r="S16" s="203" t="str">
        <f>IF(K16=0,"",K16)</f>
        <v/>
      </c>
      <c r="V16" s="33">
        <f t="shared" si="0"/>
        <v>0</v>
      </c>
      <c r="W16" s="34">
        <f t="shared" si="1"/>
        <v>0</v>
      </c>
      <c r="X16" s="35">
        <f t="shared" si="2"/>
        <v>0</v>
      </c>
      <c r="Y16" s="35">
        <f t="shared" si="3"/>
        <v>0</v>
      </c>
      <c r="Z16" s="36">
        <f>(W16-V16)-AA16-AA17</f>
        <v>0</v>
      </c>
      <c r="AA16" s="36">
        <f t="shared" si="4"/>
        <v>0</v>
      </c>
      <c r="AB16" s="179">
        <f>SUM(Z16:Z17)</f>
        <v>0</v>
      </c>
      <c r="AC16" s="181">
        <f>SUM(AA16:AA17)</f>
        <v>0</v>
      </c>
    </row>
    <row r="17" spans="1:29" ht="15" customHeight="1" x14ac:dyDescent="0.15">
      <c r="A17" s="221"/>
      <c r="B17" s="220"/>
      <c r="C17" s="21"/>
      <c r="D17" s="26"/>
      <c r="E17" s="44"/>
      <c r="F17" s="26"/>
      <c r="G17" s="58"/>
      <c r="H17" s="47"/>
      <c r="I17" s="48"/>
      <c r="J17" s="49"/>
      <c r="K17" s="153"/>
      <c r="M17" s="198"/>
      <c r="N17" s="157"/>
      <c r="O17" s="10" t="str">
        <f>IF(AC16=0,"","休憩時間")</f>
        <v/>
      </c>
      <c r="P17" s="32" t="str">
        <f>IF(AND(AA16=0,AA17=0),"",IF(AND(AA16&gt;0,AA17=0,H16=0,J16=0),G16&amp;":"&amp;H16&amp;"0 ～ "&amp;I16&amp;":"&amp;J16&amp;"0",IF(AND(AA16&gt;0,AA17=0,H16&gt;0,J16&gt;0),G16&amp;":"&amp;H16&amp;" ～ "&amp;I16&amp;":"&amp;J16,IF(AND(AA16&gt;0,AA17&gt;0,H16=0,J16=0,H17=0,J17=0),G16&amp;":"&amp;H16&amp;"0～"&amp;I16&amp;":"&amp;J16&amp;"0、"&amp;G17&amp;":"&amp;H17&amp;"0～"&amp;I17&amp;":"&amp;J17&amp;"0",IF(AND(AA16&gt;0,AA17&gt;0,H16&gt;0,J16&gt;0,H17&gt;0,J17&gt;0),G16&amp;":"&amp;H16&amp;"～"&amp;I16&amp;":"&amp;J16&amp;"、"&amp;G17&amp;":"&amp;H17&amp;"～"&amp;I17&amp;":"&amp;J17,IF(AND(AA16&gt;0,AA17&gt;0,H16&gt;0,J16&gt;0,H17=0,J17=0),G16&amp;":"&amp;H16&amp;"～"&amp;I16&amp;":"&amp;J16&amp;"、"&amp;G17&amp;":"&amp;H17&amp;"0～"&amp;I17&amp;":"&amp;J17&amp;"0",IF(AND(AA16&gt;0,AA17&gt;0,H16=0,J16=0,H17&gt;0,J17&gt;0),G16&amp;":"&amp;H16&amp;"0～"&amp;I16&amp;":"&amp;J16&amp;"0、"&amp;G17&amp;":"&amp;H17&amp;"～"&amp;I17&amp;":"&amp;J17)))))))</f>
        <v/>
      </c>
      <c r="Q17" s="173"/>
      <c r="R17" s="95"/>
      <c r="S17" s="178"/>
      <c r="V17" s="37">
        <f t="shared" si="0"/>
        <v>0</v>
      </c>
      <c r="W17" s="38">
        <f t="shared" si="1"/>
        <v>0</v>
      </c>
      <c r="X17" s="39">
        <f t="shared" si="2"/>
        <v>0</v>
      </c>
      <c r="Y17" s="39">
        <f t="shared" si="3"/>
        <v>0</v>
      </c>
      <c r="Z17" s="40">
        <f>(W17-V17)</f>
        <v>0</v>
      </c>
      <c r="AA17" s="40">
        <f t="shared" si="4"/>
        <v>0</v>
      </c>
      <c r="AB17" s="180"/>
      <c r="AC17" s="182"/>
    </row>
    <row r="18" spans="1:29" ht="15" customHeight="1" x14ac:dyDescent="0.15">
      <c r="A18" s="221">
        <v>9</v>
      </c>
      <c r="B18" s="220" t="s">
        <v>29</v>
      </c>
      <c r="C18" s="20"/>
      <c r="D18" s="25"/>
      <c r="E18" s="43"/>
      <c r="F18" s="56"/>
      <c r="G18" s="28"/>
      <c r="H18" s="23"/>
      <c r="I18" s="46"/>
      <c r="J18" s="29"/>
      <c r="K18" s="152"/>
      <c r="M18" s="196">
        <f>IF(A18=0,"",A18)</f>
        <v>9</v>
      </c>
      <c r="N18" s="197" t="str">
        <f t="shared" ref="N18" si="6">IF(B18=0,"",B18)</f>
        <v>金</v>
      </c>
      <c r="O18" s="169" t="str">
        <f>IF(AND(Z18=0,Z19=0),"時　　　分　～　　時　　　分",IF(AND(Z18&gt;0,Z19=0,D18=0,F18=0),C18&amp;"時"&amp;D18&amp;"0分 ～ "&amp;E18&amp;"時"&amp;F18&amp;"0分",IF(AND(Z18&gt;0,Z19=0,D18&gt;0,F18&gt;0),C18&amp;"時"&amp;D18&amp;"分 ～ "&amp;E18&amp;"時"&amp;F18&amp;"分",IF(AND(Z18&gt;0,Z19&gt;0,D18=0,F18=0,D19=0,F19=0),C18&amp;"時"&amp;D18&amp;"0分～"&amp;E18&amp;"時"&amp;F18&amp;"0分、"&amp;C19&amp;"時"&amp;D19&amp;"0分～"&amp;E19&amp;"時"&amp;F19&amp;"0分",IF(AND(Z18&gt;0,Z19&gt;0,D18&gt;0,F18&gt;0,D19&gt;0,F19&gt;0),C18&amp;"時"&amp;D18&amp;"分～"&amp;E18&amp;"時"&amp;F18&amp;"分、"&amp;C19&amp;"時"&amp;D19&amp;"分～"&amp;E19&amp;"時"&amp;F19&amp;"分",IF(AND(Z18&gt;0,Z19&gt;0,D18&gt;0,F18&gt;0,D19=0,F19=0),C18&amp;"時"&amp;D18&amp;"分～"&amp;E18&amp;"時"&amp;F18&amp;"分、"&amp;C19&amp;"時"&amp;D19&amp;"0分～"&amp;E19&amp;"時"&amp;F19&amp;"0分",IF(AND(Z18&gt;0,Z19&gt;0,D18=0,F18=0,D19&gt;0,F19&gt;0),C18&amp;"時"&amp;D18&amp;"0分～"&amp;E18&amp;"時"&amp;F18&amp;"0分、"&amp;C19&amp;"時"&amp;D19&amp;"分～"&amp;E19&amp;"時"&amp;F19&amp;"分")))))))</f>
        <v>時　　　分　～　　時　　　分</v>
      </c>
      <c r="P18" s="170"/>
      <c r="Q18" s="200" t="str">
        <f>IF(AB18=0,"",IF(AB18&gt;8,"入力ミス",AB18))</f>
        <v/>
      </c>
      <c r="R18" s="96"/>
      <c r="S18" s="203" t="str">
        <f>IF(K18=0,"",K18)</f>
        <v/>
      </c>
      <c r="V18" s="33">
        <f t="shared" si="0"/>
        <v>0</v>
      </c>
      <c r="W18" s="34">
        <f t="shared" si="1"/>
        <v>0</v>
      </c>
      <c r="X18" s="35">
        <f t="shared" si="2"/>
        <v>0</v>
      </c>
      <c r="Y18" s="35">
        <f t="shared" si="3"/>
        <v>0</v>
      </c>
      <c r="Z18" s="36">
        <f>(W18-V18)-AA18-AA19</f>
        <v>0</v>
      </c>
      <c r="AA18" s="36">
        <f t="shared" si="4"/>
        <v>0</v>
      </c>
      <c r="AB18" s="179">
        <f>SUM(Z18:Z19)</f>
        <v>0</v>
      </c>
      <c r="AC18" s="181">
        <f>SUM(AA18:AA19)</f>
        <v>0</v>
      </c>
    </row>
    <row r="19" spans="1:29" ht="15" customHeight="1" x14ac:dyDescent="0.15">
      <c r="A19" s="221"/>
      <c r="B19" s="220"/>
      <c r="C19" s="21"/>
      <c r="D19" s="26"/>
      <c r="E19" s="44"/>
      <c r="F19" s="26"/>
      <c r="G19" s="58"/>
      <c r="H19" s="47"/>
      <c r="I19" s="48"/>
      <c r="J19" s="49"/>
      <c r="K19" s="153"/>
      <c r="M19" s="155"/>
      <c r="N19" s="157"/>
      <c r="O19" s="10" t="str">
        <f>IF(AC18=0,"","休憩時間")</f>
        <v/>
      </c>
      <c r="P19" s="32" t="str">
        <f>IF(AND(AA18=0,AA19=0),"",IF(AND(AA18&gt;0,AA19=0,H18=0,J18=0),G18&amp;":"&amp;H18&amp;"0 ～ "&amp;I18&amp;":"&amp;J18&amp;"0",IF(AND(AA18&gt;0,AA19=0,H18&gt;0,J18&gt;0),G18&amp;":"&amp;H18&amp;" ～ "&amp;I18&amp;":"&amp;J18,IF(AND(AA18&gt;0,AA19&gt;0,H18=0,J18=0,H19=0,J19=0),G18&amp;":"&amp;H18&amp;"0～"&amp;I18&amp;":"&amp;J18&amp;"0、"&amp;G19&amp;":"&amp;H19&amp;"0～"&amp;I19&amp;":"&amp;J19&amp;"0",IF(AND(AA18&gt;0,AA19&gt;0,H18&gt;0,J18&gt;0,H19&gt;0,J19&gt;0),G18&amp;":"&amp;H18&amp;"～"&amp;I18&amp;":"&amp;J18&amp;"、"&amp;G19&amp;":"&amp;H19&amp;"～"&amp;I19&amp;":"&amp;J19,IF(AND(AA18&gt;0,AA19&gt;0,H18&gt;0,J18&gt;0,H19=0,J19=0),G18&amp;":"&amp;H18&amp;"～"&amp;I18&amp;":"&amp;J18&amp;"、"&amp;G19&amp;":"&amp;H19&amp;"0～"&amp;I19&amp;":"&amp;J19&amp;"0",IF(AND(AA18&gt;0,AA19&gt;0,H18=0,J18=0,H19&gt;0,J19&gt;0),G18&amp;":"&amp;H18&amp;"0～"&amp;I18&amp;":"&amp;J18&amp;"0、"&amp;G19&amp;":"&amp;H19&amp;"～"&amp;I19&amp;":"&amp;J19)))))))</f>
        <v/>
      </c>
      <c r="Q19" s="173"/>
      <c r="R19" s="95"/>
      <c r="S19" s="178"/>
      <c r="V19" s="37">
        <f t="shared" si="0"/>
        <v>0</v>
      </c>
      <c r="W19" s="38">
        <f t="shared" si="1"/>
        <v>0</v>
      </c>
      <c r="X19" s="39">
        <f t="shared" si="2"/>
        <v>0</v>
      </c>
      <c r="Y19" s="39">
        <f t="shared" si="3"/>
        <v>0</v>
      </c>
      <c r="Z19" s="40">
        <f>(W19-V19)</f>
        <v>0</v>
      </c>
      <c r="AA19" s="40">
        <f t="shared" si="4"/>
        <v>0</v>
      </c>
      <c r="AB19" s="180"/>
      <c r="AC19" s="182"/>
    </row>
    <row r="20" spans="1:29" ht="15" customHeight="1" x14ac:dyDescent="0.15">
      <c r="A20" s="193">
        <v>13</v>
      </c>
      <c r="B20" s="220" t="s">
        <v>25</v>
      </c>
      <c r="C20" s="20"/>
      <c r="D20" s="25"/>
      <c r="E20" s="43"/>
      <c r="F20" s="56"/>
      <c r="G20" s="28"/>
      <c r="H20" s="23"/>
      <c r="I20" s="46"/>
      <c r="J20" s="29"/>
      <c r="K20" s="152"/>
      <c r="M20" s="198">
        <f>IF(A20=0,"",A20)</f>
        <v>13</v>
      </c>
      <c r="N20" s="197" t="str">
        <f t="shared" ref="N20" si="7">IF(B20=0,"",B20)</f>
        <v>火</v>
      </c>
      <c r="O20" s="169" t="str">
        <f>IF(AND(Z20=0,Z21=0),"時　　　分　～　　時　　　分",IF(AND(Z20&gt;0,Z21=0,D20=0,F20=0),C20&amp;"時"&amp;D20&amp;"0分 ～ "&amp;E20&amp;"時"&amp;F20&amp;"0分",IF(AND(Z20&gt;0,Z21=0,D20&gt;0,F20&gt;0),C20&amp;"時"&amp;D20&amp;"分 ～ "&amp;E20&amp;"時"&amp;F20&amp;"分",IF(AND(Z20&gt;0,Z21&gt;0,D20=0,F20=0,D21=0,F21=0),C20&amp;"時"&amp;D20&amp;"0分～"&amp;E20&amp;"時"&amp;F20&amp;"0分、"&amp;C21&amp;"時"&amp;D21&amp;"0分～"&amp;E21&amp;"時"&amp;F21&amp;"0分",IF(AND(Z20&gt;0,Z21&gt;0,D20&gt;0,F20&gt;0,D21&gt;0,F21&gt;0),C20&amp;"時"&amp;D20&amp;"分～"&amp;E20&amp;"時"&amp;F20&amp;"分、"&amp;C21&amp;"時"&amp;D21&amp;"分～"&amp;E21&amp;"時"&amp;F21&amp;"分",IF(AND(Z20&gt;0,Z21&gt;0,D20&gt;0,F20&gt;0,D21=0,F21=0),C20&amp;"時"&amp;D20&amp;"分～"&amp;E20&amp;"時"&amp;F20&amp;"分、"&amp;C21&amp;"時"&amp;D21&amp;"0分～"&amp;E21&amp;"時"&amp;F21&amp;"0分",IF(AND(Z20&gt;0,Z21&gt;0,D20=0,F20=0,D21&gt;0,F21&gt;0),C20&amp;"時"&amp;D20&amp;"0分～"&amp;E20&amp;"時"&amp;F20&amp;"0分、"&amp;C21&amp;"時"&amp;D21&amp;"分～"&amp;E21&amp;"時"&amp;F21&amp;"分")))))))</f>
        <v>時　　　分　～　　時　　　分</v>
      </c>
      <c r="P20" s="170"/>
      <c r="Q20" s="200" t="str">
        <f>IF(AB20=0,"",IF(AB20&gt;8,"入力ミス",AB20))</f>
        <v/>
      </c>
      <c r="R20" s="96"/>
      <c r="S20" s="203" t="str">
        <f>IF(K20=0,"",K20)</f>
        <v/>
      </c>
      <c r="V20" s="33">
        <f t="shared" si="0"/>
        <v>0</v>
      </c>
      <c r="W20" s="34">
        <f t="shared" si="1"/>
        <v>0</v>
      </c>
      <c r="X20" s="35">
        <f t="shared" si="2"/>
        <v>0</v>
      </c>
      <c r="Y20" s="35">
        <f t="shared" si="3"/>
        <v>0</v>
      </c>
      <c r="Z20" s="36">
        <f>(W20-V20)-AA20-AA21</f>
        <v>0</v>
      </c>
      <c r="AA20" s="36">
        <f t="shared" si="4"/>
        <v>0</v>
      </c>
      <c r="AB20" s="179">
        <f>SUM(Z20:Z21)</f>
        <v>0</v>
      </c>
      <c r="AC20" s="181">
        <f>SUM(AA20:AA21)</f>
        <v>0</v>
      </c>
    </row>
    <row r="21" spans="1:29" ht="15" customHeight="1" x14ac:dyDescent="0.15">
      <c r="A21" s="147"/>
      <c r="B21" s="220"/>
      <c r="C21" s="21"/>
      <c r="D21" s="26"/>
      <c r="E21" s="44"/>
      <c r="F21" s="26"/>
      <c r="G21" s="58"/>
      <c r="H21" s="47"/>
      <c r="I21" s="48"/>
      <c r="J21" s="49"/>
      <c r="K21" s="153"/>
      <c r="M21" s="198"/>
      <c r="N21" s="157"/>
      <c r="O21" s="10" t="str">
        <f>IF(AC20=0,"","休憩時間")</f>
        <v/>
      </c>
      <c r="P21" s="32" t="str">
        <f>IF(AND(AA20=0,AA21=0),"",IF(AND(AA20&gt;0,AA21=0,H20=0,J20=0),G20&amp;":"&amp;H20&amp;"0 ～ "&amp;I20&amp;":"&amp;J20&amp;"0",IF(AND(AA20&gt;0,AA21=0,H20&gt;0,J20&gt;0),G20&amp;":"&amp;H20&amp;" ～ "&amp;I20&amp;":"&amp;J20,IF(AND(AA20&gt;0,AA21&gt;0,H20=0,J20=0,H21=0,J21=0),G20&amp;":"&amp;H20&amp;"0～"&amp;I20&amp;":"&amp;J20&amp;"0、"&amp;G21&amp;":"&amp;H21&amp;"0～"&amp;I21&amp;":"&amp;J21&amp;"0",IF(AND(AA20&gt;0,AA21&gt;0,H20&gt;0,J20&gt;0,H21&gt;0,J21&gt;0),G20&amp;":"&amp;H20&amp;"～"&amp;I20&amp;":"&amp;J20&amp;"、"&amp;G21&amp;":"&amp;H21&amp;"～"&amp;I21&amp;":"&amp;J21,IF(AND(AA20&gt;0,AA21&gt;0,H20&gt;0,J20&gt;0,H21=0,J21=0),G20&amp;":"&amp;H20&amp;"～"&amp;I20&amp;":"&amp;J20&amp;"、"&amp;G21&amp;":"&amp;H21&amp;"0～"&amp;I21&amp;":"&amp;J21&amp;"0",IF(AND(AA20&gt;0,AA21&gt;0,H20=0,J20=0,H21&gt;0,J21&gt;0),G20&amp;":"&amp;H20&amp;"0～"&amp;I20&amp;":"&amp;J20&amp;"0、"&amp;G21&amp;":"&amp;H21&amp;"～"&amp;I21&amp;":"&amp;J21)))))))</f>
        <v/>
      </c>
      <c r="Q21" s="173"/>
      <c r="R21" s="95"/>
      <c r="S21" s="178"/>
      <c r="V21" s="37">
        <f t="shared" si="0"/>
        <v>0</v>
      </c>
      <c r="W21" s="38">
        <f t="shared" si="1"/>
        <v>0</v>
      </c>
      <c r="X21" s="39">
        <f t="shared" si="2"/>
        <v>0</v>
      </c>
      <c r="Y21" s="39">
        <f t="shared" si="3"/>
        <v>0</v>
      </c>
      <c r="Z21" s="40">
        <f>(W21-V21)</f>
        <v>0</v>
      </c>
      <c r="AA21" s="40">
        <f t="shared" si="4"/>
        <v>0</v>
      </c>
      <c r="AB21" s="180"/>
      <c r="AC21" s="182"/>
    </row>
    <row r="22" spans="1:29" ht="15" customHeight="1" x14ac:dyDescent="0.15">
      <c r="A22" s="193">
        <v>14</v>
      </c>
      <c r="B22" s="220" t="s">
        <v>33</v>
      </c>
      <c r="C22" s="20"/>
      <c r="D22" s="25"/>
      <c r="E22" s="43"/>
      <c r="F22" s="56"/>
      <c r="G22" s="28"/>
      <c r="H22" s="23"/>
      <c r="I22" s="46"/>
      <c r="J22" s="29"/>
      <c r="K22" s="152"/>
      <c r="M22" s="196">
        <f>IF(A22=0,"",A22)</f>
        <v>14</v>
      </c>
      <c r="N22" s="197" t="str">
        <f t="shared" ref="N22" si="8">IF(B22=0,"",B22)</f>
        <v>水</v>
      </c>
      <c r="O22" s="169" t="str">
        <f>IF(AND(Z22=0,Z23=0),"時　　　分　～　　時　　　分",IF(AND(Z22&gt;0,Z23=0,D22=0,F22=0),C22&amp;"時"&amp;D22&amp;"0分 ～ "&amp;E22&amp;"時"&amp;F22&amp;"0分",IF(AND(Z22&gt;0,Z23=0,D22&gt;0,F22&gt;0),C22&amp;"時"&amp;D22&amp;"分 ～ "&amp;E22&amp;"時"&amp;F22&amp;"分",IF(AND(Z22&gt;0,Z23&gt;0,D22=0,F22=0,D23=0,F23=0),C22&amp;"時"&amp;D22&amp;"0分～"&amp;E22&amp;"時"&amp;F22&amp;"0分、"&amp;C23&amp;"時"&amp;D23&amp;"0分～"&amp;E23&amp;"時"&amp;F23&amp;"0分",IF(AND(Z22&gt;0,Z23&gt;0,D22&gt;0,F22&gt;0,D23&gt;0,F23&gt;0),C22&amp;"時"&amp;D22&amp;"分～"&amp;E22&amp;"時"&amp;F22&amp;"分、"&amp;C23&amp;"時"&amp;D23&amp;"分～"&amp;E23&amp;"時"&amp;F23&amp;"分",IF(AND(Z22&gt;0,Z23&gt;0,D22&gt;0,F22&gt;0,D23=0,F23=0),C22&amp;"時"&amp;D22&amp;"分～"&amp;E22&amp;"時"&amp;F22&amp;"分、"&amp;C23&amp;"時"&amp;D23&amp;"0分～"&amp;E23&amp;"時"&amp;F23&amp;"0分",IF(AND(Z22&gt;0,Z23&gt;0,D22=0,F22=0,D23&gt;0,F23&gt;0),C22&amp;"時"&amp;D22&amp;"0分～"&amp;E22&amp;"時"&amp;F22&amp;"0分、"&amp;C23&amp;"時"&amp;D23&amp;"分～"&amp;E23&amp;"時"&amp;F23&amp;"分")))))))</f>
        <v>時　　　分　～　　時　　　分</v>
      </c>
      <c r="P22" s="170"/>
      <c r="Q22" s="200" t="str">
        <f>IF(AB22=0,"",IF(AB22&gt;8,"入力ミス",AB22))</f>
        <v/>
      </c>
      <c r="R22" s="96"/>
      <c r="S22" s="203" t="str">
        <f>IF(K22=0,"",K22)</f>
        <v/>
      </c>
      <c r="V22" s="33">
        <f t="shared" si="0"/>
        <v>0</v>
      </c>
      <c r="W22" s="34">
        <f t="shared" si="1"/>
        <v>0</v>
      </c>
      <c r="X22" s="35">
        <f t="shared" si="2"/>
        <v>0</v>
      </c>
      <c r="Y22" s="35">
        <f t="shared" si="3"/>
        <v>0</v>
      </c>
      <c r="Z22" s="36">
        <f>(W22-V22)-AA22-AA23</f>
        <v>0</v>
      </c>
      <c r="AA22" s="36">
        <f t="shared" si="4"/>
        <v>0</v>
      </c>
      <c r="AB22" s="179">
        <f>SUM(Z22:Z23)</f>
        <v>0</v>
      </c>
      <c r="AC22" s="181">
        <f>SUM(AA22:AA23)</f>
        <v>0</v>
      </c>
    </row>
    <row r="23" spans="1:29" ht="15" customHeight="1" x14ac:dyDescent="0.15">
      <c r="A23" s="147"/>
      <c r="B23" s="220"/>
      <c r="C23" s="21"/>
      <c r="D23" s="26"/>
      <c r="E23" s="44"/>
      <c r="F23" s="26"/>
      <c r="G23" s="58"/>
      <c r="H23" s="47"/>
      <c r="I23" s="48"/>
      <c r="J23" s="49"/>
      <c r="K23" s="153"/>
      <c r="M23" s="155"/>
      <c r="N23" s="157"/>
      <c r="O23" s="10" t="str">
        <f>IF(AC22=0,"","休憩時間")</f>
        <v/>
      </c>
      <c r="P23" s="9" t="str">
        <f>IF(AND(AA22=0,AA23=0),"",IF(AND(AA22&gt;0,AA23=0,H22=0,J22=0),G22&amp;":"&amp;H22&amp;"0 ～ "&amp;I22&amp;":"&amp;J22&amp;"0",IF(AND(AA22&gt;0,AA23=0,H22&gt;0,J22&gt;0),G22&amp;":"&amp;H22&amp;" ～ "&amp;I22&amp;":"&amp;J22,IF(AND(AA22&gt;0,AA23&gt;0,H22=0,J22=0,H23=0,J23=0),G22&amp;":"&amp;H22&amp;"0～"&amp;I22&amp;":"&amp;J22&amp;"0、"&amp;G23&amp;":"&amp;H23&amp;"0～"&amp;I23&amp;":"&amp;J23&amp;"0",IF(AND(AA22&gt;0,AA23&gt;0,H22&gt;0,J22&gt;0,H23&gt;0,J23&gt;0),G22&amp;":"&amp;H22&amp;"～"&amp;I22&amp;":"&amp;J22&amp;"、"&amp;G23&amp;":"&amp;H23&amp;"～"&amp;I23&amp;":"&amp;J23,IF(AND(AA22&gt;0,AA23&gt;0,H22&gt;0,J22&gt;0,H23=0,J23=0),G22&amp;":"&amp;H22&amp;"～"&amp;I22&amp;":"&amp;J22&amp;"、"&amp;G23&amp;":"&amp;H23&amp;"0～"&amp;I23&amp;":"&amp;J23&amp;"0",IF(AND(AA22&gt;0,AA23&gt;0,H22=0,J22=0,H23&gt;0,J23&gt;0),G22&amp;":"&amp;H22&amp;"0～"&amp;I22&amp;":"&amp;J22&amp;"0、"&amp;G23&amp;":"&amp;H23&amp;"～"&amp;I23&amp;":"&amp;J23)))))))</f>
        <v/>
      </c>
      <c r="Q23" s="173"/>
      <c r="R23" s="95"/>
      <c r="S23" s="178"/>
      <c r="V23" s="37">
        <f t="shared" si="0"/>
        <v>0</v>
      </c>
      <c r="W23" s="38">
        <f t="shared" si="1"/>
        <v>0</v>
      </c>
      <c r="X23" s="39">
        <f t="shared" si="2"/>
        <v>0</v>
      </c>
      <c r="Y23" s="39">
        <f t="shared" si="3"/>
        <v>0</v>
      </c>
      <c r="Z23" s="40">
        <f>(W23-V23)</f>
        <v>0</v>
      </c>
      <c r="AA23" s="40">
        <f t="shared" si="4"/>
        <v>0</v>
      </c>
      <c r="AB23" s="180"/>
      <c r="AC23" s="182"/>
    </row>
    <row r="24" spans="1:29" ht="15" customHeight="1" x14ac:dyDescent="0.15">
      <c r="A24" s="193">
        <v>15</v>
      </c>
      <c r="B24" s="220" t="s">
        <v>31</v>
      </c>
      <c r="C24" s="20"/>
      <c r="D24" s="25"/>
      <c r="E24" s="43"/>
      <c r="F24" s="56"/>
      <c r="G24" s="28"/>
      <c r="H24" s="23"/>
      <c r="I24" s="46"/>
      <c r="J24" s="29"/>
      <c r="K24" s="152"/>
      <c r="M24" s="198">
        <f>IF(A24=0,"",A24)</f>
        <v>15</v>
      </c>
      <c r="N24" s="197" t="str">
        <f t="shared" ref="N24" si="9">IF(B24=0,"",B24)</f>
        <v>木</v>
      </c>
      <c r="O24" s="169" t="str">
        <f>IF(AND(Z24=0,Z25=0),"時　　　分　～　　時　　　分",IF(AND(Z24&gt;0,Z25=0,D24=0,F24=0),C24&amp;"時"&amp;D24&amp;"0分 ～ "&amp;E24&amp;"時"&amp;F24&amp;"0分",IF(AND(Z24&gt;0,Z25=0,D24&gt;0,F24&gt;0),C24&amp;"時"&amp;D24&amp;"分 ～ "&amp;E24&amp;"時"&amp;F24&amp;"分",IF(AND(Z24&gt;0,Z25&gt;0,D24=0,F24=0,D25=0,F25=0),C24&amp;"時"&amp;D24&amp;"0分～"&amp;E24&amp;"時"&amp;F24&amp;"0分、"&amp;C25&amp;"時"&amp;D25&amp;"0分～"&amp;E25&amp;"時"&amp;F25&amp;"0分",IF(AND(Z24&gt;0,Z25&gt;0,D24&gt;0,F24&gt;0,D25&gt;0,F25&gt;0),C24&amp;"時"&amp;D24&amp;"分～"&amp;E24&amp;"時"&amp;F24&amp;"分、"&amp;C25&amp;"時"&amp;D25&amp;"分～"&amp;E25&amp;"時"&amp;F25&amp;"分",IF(AND(Z24&gt;0,Z25&gt;0,D24&gt;0,F24&gt;0,D25=0,F25=0),C24&amp;"時"&amp;D24&amp;"分～"&amp;E24&amp;"時"&amp;F24&amp;"分、"&amp;C25&amp;"時"&amp;D25&amp;"0分～"&amp;E25&amp;"時"&amp;F25&amp;"0分",IF(AND(Z24&gt;0,Z25&gt;0,D24=0,F24=0,D25&gt;0,F25&gt;0),C24&amp;"時"&amp;D24&amp;"0分～"&amp;E24&amp;"時"&amp;F24&amp;"0分、"&amp;C25&amp;"時"&amp;D25&amp;"分～"&amp;E25&amp;"時"&amp;F25&amp;"分")))))))</f>
        <v>時　　　分　～　　時　　　分</v>
      </c>
      <c r="P24" s="170"/>
      <c r="Q24" s="200" t="str">
        <f>IF(AB24=0,"",IF(AB24&gt;8,"入力ミス",AB24))</f>
        <v/>
      </c>
      <c r="R24" s="96"/>
      <c r="S24" s="203" t="str">
        <f>IF(K24=0,"",K24)</f>
        <v/>
      </c>
      <c r="V24" s="33">
        <f t="shared" si="0"/>
        <v>0</v>
      </c>
      <c r="W24" s="34">
        <f t="shared" si="1"/>
        <v>0</v>
      </c>
      <c r="X24" s="35">
        <f t="shared" si="2"/>
        <v>0</v>
      </c>
      <c r="Y24" s="35">
        <f t="shared" si="3"/>
        <v>0</v>
      </c>
      <c r="Z24" s="36">
        <f>(W24-V24)-AA24-AA25</f>
        <v>0</v>
      </c>
      <c r="AA24" s="36">
        <f t="shared" si="4"/>
        <v>0</v>
      </c>
      <c r="AB24" s="179">
        <f>SUM(Z24:Z25)</f>
        <v>0</v>
      </c>
      <c r="AC24" s="181">
        <f>SUM(AA24:AA25)</f>
        <v>0</v>
      </c>
    </row>
    <row r="25" spans="1:29" ht="15" customHeight="1" x14ac:dyDescent="0.15">
      <c r="A25" s="147"/>
      <c r="B25" s="220"/>
      <c r="C25" s="21"/>
      <c r="D25" s="26"/>
      <c r="E25" s="44"/>
      <c r="F25" s="26"/>
      <c r="G25" s="58"/>
      <c r="H25" s="47"/>
      <c r="I25" s="48"/>
      <c r="J25" s="49"/>
      <c r="K25" s="153"/>
      <c r="M25" s="198"/>
      <c r="N25" s="157"/>
      <c r="O25" s="10" t="str">
        <f>IF(AC24=0,"","休憩時間")</f>
        <v/>
      </c>
      <c r="P25" s="32" t="str">
        <f>IF(AND(AA24=0,AA25=0),"",IF(AND(AA24&gt;0,AA25=0,H24=0,J24=0),G24&amp;":"&amp;H24&amp;"0 ～ "&amp;I24&amp;":"&amp;J24&amp;"0",IF(AND(AA24&gt;0,AA25=0,H24&gt;0,J24&gt;0),G24&amp;":"&amp;H24&amp;" ～ "&amp;I24&amp;":"&amp;J24,IF(AND(AA24&gt;0,AA25&gt;0,H24=0,J24=0,H25=0,J25=0),G24&amp;":"&amp;H24&amp;"0～"&amp;I24&amp;":"&amp;J24&amp;"0、"&amp;G25&amp;":"&amp;H25&amp;"0～"&amp;I25&amp;":"&amp;J25&amp;"0",IF(AND(AA24&gt;0,AA25&gt;0,H24&gt;0,J24&gt;0,H25&gt;0,J25&gt;0),G24&amp;":"&amp;H24&amp;"～"&amp;I24&amp;":"&amp;J24&amp;"、"&amp;G25&amp;":"&amp;H25&amp;"～"&amp;I25&amp;":"&amp;J25,IF(AND(AA24&gt;0,AA25&gt;0,H24&gt;0,J24&gt;0,H25=0,J25=0),G24&amp;":"&amp;H24&amp;"～"&amp;I24&amp;":"&amp;J24&amp;"、"&amp;G25&amp;":"&amp;H25&amp;"0～"&amp;I25&amp;":"&amp;J25&amp;"0",IF(AND(AA24&gt;0,AA25&gt;0,H24=0,J24=0,H25&gt;0,J25&gt;0),G24&amp;":"&amp;H24&amp;"0～"&amp;I24&amp;":"&amp;J24&amp;"0、"&amp;G25&amp;":"&amp;H25&amp;"～"&amp;I25&amp;":"&amp;J25)))))))</f>
        <v/>
      </c>
      <c r="Q25" s="173"/>
      <c r="R25" s="95"/>
      <c r="S25" s="178"/>
      <c r="V25" s="37">
        <f t="shared" si="0"/>
        <v>0</v>
      </c>
      <c r="W25" s="38">
        <f t="shared" si="1"/>
        <v>0</v>
      </c>
      <c r="X25" s="39">
        <f t="shared" si="2"/>
        <v>0</v>
      </c>
      <c r="Y25" s="39">
        <f t="shared" si="3"/>
        <v>0</v>
      </c>
      <c r="Z25" s="40">
        <f>(W25-V25)</f>
        <v>0</v>
      </c>
      <c r="AA25" s="40">
        <f t="shared" si="4"/>
        <v>0</v>
      </c>
      <c r="AB25" s="180"/>
      <c r="AC25" s="182"/>
    </row>
    <row r="26" spans="1:29" ht="15" customHeight="1" x14ac:dyDescent="0.15">
      <c r="A26" s="193">
        <v>16</v>
      </c>
      <c r="B26" s="220" t="s">
        <v>29</v>
      </c>
      <c r="C26" s="20"/>
      <c r="D26" s="25"/>
      <c r="E26" s="43"/>
      <c r="F26" s="56"/>
      <c r="G26" s="28"/>
      <c r="H26" s="23"/>
      <c r="I26" s="46"/>
      <c r="J26" s="29"/>
      <c r="K26" s="152"/>
      <c r="M26" s="196">
        <f>IF(A26=0,"",A26)</f>
        <v>16</v>
      </c>
      <c r="N26" s="197" t="str">
        <f t="shared" ref="N26" si="10">IF(B26=0,"",B26)</f>
        <v>金</v>
      </c>
      <c r="O26" s="169" t="str">
        <f>IF(AND(Z26=0,Z27=0),"時　　　分　～　　時　　　分",IF(AND(Z26&gt;0,Z27=0,D26=0,F26=0),C26&amp;"時"&amp;D26&amp;"0分 ～ "&amp;E26&amp;"時"&amp;F26&amp;"0分",IF(AND(Z26&gt;0,Z27=0,D26&gt;0,F26&gt;0),C26&amp;"時"&amp;D26&amp;"分 ～ "&amp;E26&amp;"時"&amp;F26&amp;"分",IF(AND(Z26&gt;0,Z27&gt;0,D26=0,F26=0,D27=0,F27=0),C26&amp;"時"&amp;D26&amp;"0分～"&amp;E26&amp;"時"&amp;F26&amp;"0分、"&amp;C27&amp;"時"&amp;D27&amp;"0分～"&amp;E27&amp;"時"&amp;F27&amp;"0分",IF(AND(Z26&gt;0,Z27&gt;0,D26&gt;0,F26&gt;0,D27&gt;0,F27&gt;0),C26&amp;"時"&amp;D26&amp;"分～"&amp;E26&amp;"時"&amp;F26&amp;"分、"&amp;C27&amp;"時"&amp;D27&amp;"分～"&amp;E27&amp;"時"&amp;F27&amp;"分",IF(AND(Z26&gt;0,Z27&gt;0,D26&gt;0,F26&gt;0,D27=0,F27=0),C26&amp;"時"&amp;D26&amp;"分～"&amp;E26&amp;"時"&amp;F26&amp;"分、"&amp;C27&amp;"時"&amp;D27&amp;"0分～"&amp;E27&amp;"時"&amp;F27&amp;"0分",IF(AND(Z26&gt;0,Z27&gt;0,D26=0,F26=0,D27&gt;0,F27&gt;0),C26&amp;"時"&amp;D26&amp;"0分～"&amp;E26&amp;"時"&amp;F26&amp;"0分、"&amp;C27&amp;"時"&amp;D27&amp;"分～"&amp;E27&amp;"時"&amp;F27&amp;"分")))))))</f>
        <v>時　　　分　～　　時　　　分</v>
      </c>
      <c r="P26" s="170"/>
      <c r="Q26" s="200" t="str">
        <f>IF(AB26=0,"",IF(AB26&gt;8,"入力ミス",AB26))</f>
        <v/>
      </c>
      <c r="R26" s="96"/>
      <c r="S26" s="203" t="str">
        <f>IF(K26=0,"",K26)</f>
        <v/>
      </c>
      <c r="V26" s="33">
        <f t="shared" si="0"/>
        <v>0</v>
      </c>
      <c r="W26" s="34">
        <f t="shared" si="1"/>
        <v>0</v>
      </c>
      <c r="X26" s="35">
        <f t="shared" si="2"/>
        <v>0</v>
      </c>
      <c r="Y26" s="35">
        <f t="shared" si="3"/>
        <v>0</v>
      </c>
      <c r="Z26" s="36">
        <f>(W26-V26)-AA26-AA27</f>
        <v>0</v>
      </c>
      <c r="AA26" s="36">
        <f t="shared" si="4"/>
        <v>0</v>
      </c>
      <c r="AB26" s="179">
        <f>SUM(Z26:Z27)</f>
        <v>0</v>
      </c>
      <c r="AC26" s="181">
        <f>SUM(AA26:AA27)</f>
        <v>0</v>
      </c>
    </row>
    <row r="27" spans="1:29" ht="15" customHeight="1" x14ac:dyDescent="0.15">
      <c r="A27" s="147"/>
      <c r="B27" s="220"/>
      <c r="C27" s="21"/>
      <c r="D27" s="26"/>
      <c r="E27" s="44"/>
      <c r="F27" s="26"/>
      <c r="G27" s="58"/>
      <c r="H27" s="47"/>
      <c r="I27" s="48"/>
      <c r="J27" s="49"/>
      <c r="K27" s="153"/>
      <c r="M27" s="155"/>
      <c r="N27" s="157"/>
      <c r="O27" s="10" t="str">
        <f>IF(AC26=0,"","休憩時間")</f>
        <v/>
      </c>
      <c r="P27" s="32" t="str">
        <f>IF(AND(AA26=0,AA27=0),"",IF(AND(AA26&gt;0,AA27=0,H26=0,J26=0),G26&amp;":"&amp;H26&amp;"0 ～ "&amp;I26&amp;":"&amp;J26&amp;"0",IF(AND(AA26&gt;0,AA27=0,H26&gt;0,J26&gt;0),G26&amp;":"&amp;H26&amp;" ～ "&amp;I26&amp;":"&amp;J26,IF(AND(AA26&gt;0,AA27&gt;0,H26=0,J26=0,H27=0,J27=0),G26&amp;":"&amp;H26&amp;"0～"&amp;I26&amp;":"&amp;J26&amp;"0、"&amp;G27&amp;":"&amp;H27&amp;"0～"&amp;I27&amp;":"&amp;J27&amp;"0",IF(AND(AA26&gt;0,AA27&gt;0,H26&gt;0,J26&gt;0,H27&gt;0,J27&gt;0),G26&amp;":"&amp;H26&amp;"～"&amp;I26&amp;":"&amp;J26&amp;"、"&amp;G27&amp;":"&amp;H27&amp;"～"&amp;I27&amp;":"&amp;J27,IF(AND(AA26&gt;0,AA27&gt;0,H26&gt;0,J26&gt;0,H27=0,J27=0),G26&amp;":"&amp;H26&amp;"～"&amp;I26&amp;":"&amp;J26&amp;"、"&amp;G27&amp;":"&amp;H27&amp;"0～"&amp;I27&amp;":"&amp;J27&amp;"0",IF(AND(AA26&gt;0,AA27&gt;0,H26=0,J26=0,H27&gt;0,J27&gt;0),G26&amp;":"&amp;H26&amp;"0～"&amp;I26&amp;":"&amp;J26&amp;"0、"&amp;G27&amp;":"&amp;H27&amp;"～"&amp;I27&amp;":"&amp;J27)))))))</f>
        <v/>
      </c>
      <c r="Q27" s="173"/>
      <c r="R27" s="95"/>
      <c r="S27" s="178"/>
      <c r="V27" s="37">
        <f t="shared" si="0"/>
        <v>0</v>
      </c>
      <c r="W27" s="38">
        <f t="shared" si="1"/>
        <v>0</v>
      </c>
      <c r="X27" s="39">
        <f t="shared" si="2"/>
        <v>0</v>
      </c>
      <c r="Y27" s="39">
        <f t="shared" si="3"/>
        <v>0</v>
      </c>
      <c r="Z27" s="40">
        <f>(W27-V27)</f>
        <v>0</v>
      </c>
      <c r="AA27" s="40">
        <f t="shared" si="4"/>
        <v>0</v>
      </c>
      <c r="AB27" s="180"/>
      <c r="AC27" s="182"/>
    </row>
    <row r="28" spans="1:29" ht="15" customHeight="1" x14ac:dyDescent="0.15">
      <c r="A28" s="193">
        <v>19</v>
      </c>
      <c r="B28" s="194" t="s">
        <v>24</v>
      </c>
      <c r="C28" s="20"/>
      <c r="D28" s="25"/>
      <c r="E28" s="43"/>
      <c r="F28" s="56"/>
      <c r="G28" s="28"/>
      <c r="H28" s="23"/>
      <c r="I28" s="46"/>
      <c r="J28" s="29"/>
      <c r="K28" s="152"/>
      <c r="M28" s="196">
        <f>IF(A28=0,"",A28)</f>
        <v>19</v>
      </c>
      <c r="N28" s="197" t="str">
        <f t="shared" ref="N28" si="11">IF(B28=0,"",B28)</f>
        <v>月</v>
      </c>
      <c r="O28" s="169" t="str">
        <f>IF(AND(Z28=0,Z29=0),"時　　　分　～　　時　　　分",IF(AND(Z28&gt;0,Z29=0,D28=0,F28=0),C28&amp;"時"&amp;D28&amp;"0分 ～ "&amp;E28&amp;"時"&amp;F28&amp;"0分",IF(AND(Z28&gt;0,Z29=0,D28&gt;0,F28&gt;0),C28&amp;"時"&amp;D28&amp;"分 ～ "&amp;E28&amp;"時"&amp;F28&amp;"分",IF(AND(Z28&gt;0,Z29&gt;0,D28=0,F28=0,D29=0,F29=0),C28&amp;"時"&amp;D28&amp;"0分～"&amp;E28&amp;"時"&amp;F28&amp;"0分、"&amp;C29&amp;"時"&amp;D29&amp;"0分～"&amp;E29&amp;"時"&amp;F29&amp;"0分",IF(AND(Z28&gt;0,Z29&gt;0,D28&gt;0,F28&gt;0,D29&gt;0,F29&gt;0),C28&amp;"時"&amp;D28&amp;"分～"&amp;E28&amp;"時"&amp;F28&amp;"分、"&amp;C29&amp;"時"&amp;D29&amp;"分～"&amp;E29&amp;"時"&amp;F29&amp;"分",IF(AND(Z28&gt;0,Z29&gt;0,D28&gt;0,F28&gt;0,D29=0,F29=0),C28&amp;"時"&amp;D28&amp;"分～"&amp;E28&amp;"時"&amp;F28&amp;"分、"&amp;C29&amp;"時"&amp;D29&amp;"0分～"&amp;E29&amp;"時"&amp;F29&amp;"0分",IF(AND(Z28&gt;0,Z29&gt;0,D28=0,F28=0,D29&gt;0,F29&gt;0),C28&amp;"時"&amp;D28&amp;"0分～"&amp;E28&amp;"時"&amp;F28&amp;"0分、"&amp;C29&amp;"時"&amp;D29&amp;"分～"&amp;E29&amp;"時"&amp;F29&amp;"分")))))))</f>
        <v>時　　　分　～　　時　　　分</v>
      </c>
      <c r="P28" s="170"/>
      <c r="Q28" s="200" t="str">
        <f>IF(AB28=0,"",IF(AB28&gt;8,"入力ミス",AB28))</f>
        <v/>
      </c>
      <c r="R28" s="96"/>
      <c r="S28" s="203" t="str">
        <f>IF(K28=0,"",K28)</f>
        <v/>
      </c>
      <c r="V28" s="33">
        <f t="shared" si="0"/>
        <v>0</v>
      </c>
      <c r="W28" s="34">
        <f t="shared" si="1"/>
        <v>0</v>
      </c>
      <c r="X28" s="35">
        <f t="shared" si="2"/>
        <v>0</v>
      </c>
      <c r="Y28" s="35">
        <f t="shared" si="3"/>
        <v>0</v>
      </c>
      <c r="Z28" s="36">
        <f>(W28-V28)-AA28-AA29</f>
        <v>0</v>
      </c>
      <c r="AA28" s="36">
        <f t="shared" si="4"/>
        <v>0</v>
      </c>
      <c r="AB28" s="179">
        <f>SUM(Z28:Z29)</f>
        <v>0</v>
      </c>
      <c r="AC28" s="181">
        <f>SUM(AA28:AA29)</f>
        <v>0</v>
      </c>
    </row>
    <row r="29" spans="1:29" ht="15" customHeight="1" x14ac:dyDescent="0.15">
      <c r="A29" s="147"/>
      <c r="B29" s="195"/>
      <c r="C29" s="21"/>
      <c r="D29" s="26"/>
      <c r="E29" s="44"/>
      <c r="F29" s="26"/>
      <c r="G29" s="58"/>
      <c r="H29" s="47"/>
      <c r="I29" s="48"/>
      <c r="J29" s="49"/>
      <c r="K29" s="153"/>
      <c r="M29" s="155"/>
      <c r="N29" s="157"/>
      <c r="O29" s="10" t="str">
        <f>IF(AC28=0,"","休憩時間")</f>
        <v/>
      </c>
      <c r="P29" s="32" t="str">
        <f>IF(AND(AA28=0,AA29=0),"",IF(AND(AA28&gt;0,AA29=0,H28=0,J28=0),G28&amp;":"&amp;H28&amp;"0 ～ "&amp;I28&amp;":"&amp;J28&amp;"0",IF(AND(AA28&gt;0,AA29=0,H28&gt;0,J28&gt;0),G28&amp;":"&amp;H28&amp;" ～ "&amp;I28&amp;":"&amp;J28,IF(AND(AA28&gt;0,AA29&gt;0,H28=0,J28=0,H29=0,J29=0),G28&amp;":"&amp;H28&amp;"0～"&amp;I28&amp;":"&amp;J28&amp;"0、"&amp;G29&amp;":"&amp;H29&amp;"0～"&amp;I29&amp;":"&amp;J29&amp;"0",IF(AND(AA28&gt;0,AA29&gt;0,H28&gt;0,J28&gt;0,H29&gt;0,J29&gt;0),G28&amp;":"&amp;H28&amp;"～"&amp;I28&amp;":"&amp;J28&amp;"、"&amp;G29&amp;":"&amp;H29&amp;"～"&amp;I29&amp;":"&amp;J29,IF(AND(AA28&gt;0,AA29&gt;0,H28&gt;0,J28&gt;0,H29=0,J29=0),G28&amp;":"&amp;H28&amp;"～"&amp;I28&amp;":"&amp;J28&amp;"、"&amp;G29&amp;":"&amp;H29&amp;"0～"&amp;I29&amp;":"&amp;J29&amp;"0",IF(AND(AA28&gt;0,AA29&gt;0,H28=0,J28=0,H29&gt;0,J29&gt;0),G28&amp;":"&amp;H28&amp;"0～"&amp;I28&amp;":"&amp;J28&amp;"0、"&amp;G29&amp;":"&amp;H29&amp;"～"&amp;I29&amp;":"&amp;J29)))))))</f>
        <v/>
      </c>
      <c r="Q29" s="173"/>
      <c r="R29" s="95"/>
      <c r="S29" s="178"/>
      <c r="V29" s="37">
        <f t="shared" si="0"/>
        <v>0</v>
      </c>
      <c r="W29" s="38">
        <f t="shared" si="1"/>
        <v>0</v>
      </c>
      <c r="X29" s="39">
        <f t="shared" si="2"/>
        <v>0</v>
      </c>
      <c r="Y29" s="39">
        <f t="shared" si="3"/>
        <v>0</v>
      </c>
      <c r="Z29" s="40">
        <f>(W29-V29)</f>
        <v>0</v>
      </c>
      <c r="AA29" s="40">
        <f t="shared" si="4"/>
        <v>0</v>
      </c>
      <c r="AB29" s="180"/>
      <c r="AC29" s="182"/>
    </row>
    <row r="30" spans="1:29" ht="15" customHeight="1" x14ac:dyDescent="0.15">
      <c r="A30" s="193">
        <v>20</v>
      </c>
      <c r="B30" s="194" t="s">
        <v>32</v>
      </c>
      <c r="C30" s="20"/>
      <c r="D30" s="25"/>
      <c r="E30" s="43"/>
      <c r="F30" s="56"/>
      <c r="G30" s="28"/>
      <c r="H30" s="23"/>
      <c r="I30" s="46"/>
      <c r="J30" s="29"/>
      <c r="K30" s="152"/>
      <c r="M30" s="196">
        <f>IF(A30=0,"",A30)</f>
        <v>20</v>
      </c>
      <c r="N30" s="197" t="str">
        <f t="shared" ref="N30" si="12">IF(B30=0,"",B30)</f>
        <v>火</v>
      </c>
      <c r="O30" s="169" t="str">
        <f>IF(AND(Z30=0,Z31=0),"時　　　分　～　　時　　　分",IF(AND(Z30&gt;0,Z31=0,D30=0,F30=0),C30&amp;"時"&amp;D30&amp;"0分 ～ "&amp;E30&amp;"時"&amp;F30&amp;"0分",IF(AND(Z30&gt;0,Z31=0,D30&gt;0,F30&gt;0),C30&amp;"時"&amp;D30&amp;"分 ～ "&amp;E30&amp;"時"&amp;F30&amp;"分",IF(AND(Z30&gt;0,Z31&gt;0,D30=0,F30=0,D31=0,F31=0),C30&amp;"時"&amp;D30&amp;"0分～"&amp;E30&amp;"時"&amp;F30&amp;"0分、"&amp;C31&amp;"時"&amp;D31&amp;"0分～"&amp;E31&amp;"時"&amp;F31&amp;"0分",IF(AND(Z30&gt;0,Z31&gt;0,D30&gt;0,F30&gt;0,D31&gt;0,F31&gt;0),C30&amp;"時"&amp;D30&amp;"分～"&amp;E30&amp;"時"&amp;F30&amp;"分、"&amp;C31&amp;"時"&amp;D31&amp;"分～"&amp;E31&amp;"時"&amp;F31&amp;"分",IF(AND(Z30&gt;0,Z31&gt;0,D30&gt;0,F30&gt;0,D31=0,F31=0),C30&amp;"時"&amp;D30&amp;"分～"&amp;E30&amp;"時"&amp;F30&amp;"分、"&amp;C31&amp;"時"&amp;D31&amp;"0分～"&amp;E31&amp;"時"&amp;F31&amp;"0分",IF(AND(Z30&gt;0,Z31&gt;0,D30=0,F30=0,D31&gt;0,F31&gt;0),C30&amp;"時"&amp;D30&amp;"0分～"&amp;E30&amp;"時"&amp;F30&amp;"0分、"&amp;C31&amp;"時"&amp;D31&amp;"分～"&amp;E31&amp;"時"&amp;F31&amp;"分")))))))</f>
        <v>時　　　分　～　　時　　　分</v>
      </c>
      <c r="P30" s="170"/>
      <c r="Q30" s="200" t="str">
        <f>IF(AB30=0,"",IF(AB30&gt;8,"入力ミス",AB30))</f>
        <v/>
      </c>
      <c r="R30" s="96"/>
      <c r="S30" s="203" t="str">
        <f>IF(K30=0,"",K30)</f>
        <v/>
      </c>
      <c r="V30" s="33">
        <f t="shared" si="0"/>
        <v>0</v>
      </c>
      <c r="W30" s="34">
        <f t="shared" si="1"/>
        <v>0</v>
      </c>
      <c r="X30" s="35">
        <f t="shared" si="2"/>
        <v>0</v>
      </c>
      <c r="Y30" s="35">
        <f t="shared" si="3"/>
        <v>0</v>
      </c>
      <c r="Z30" s="36">
        <f>(W30-V30)-AA30-AA31</f>
        <v>0</v>
      </c>
      <c r="AA30" s="36">
        <f t="shared" si="4"/>
        <v>0</v>
      </c>
      <c r="AB30" s="179">
        <f>SUM(Z30:Z31)</f>
        <v>0</v>
      </c>
      <c r="AC30" s="181">
        <f>SUM(AA30:AA31)</f>
        <v>0</v>
      </c>
    </row>
    <row r="31" spans="1:29" ht="15" customHeight="1" x14ac:dyDescent="0.15">
      <c r="A31" s="147"/>
      <c r="B31" s="195"/>
      <c r="C31" s="21"/>
      <c r="D31" s="26"/>
      <c r="E31" s="44"/>
      <c r="F31" s="26"/>
      <c r="G31" s="58"/>
      <c r="H31" s="47"/>
      <c r="I31" s="48"/>
      <c r="J31" s="49"/>
      <c r="K31" s="153"/>
      <c r="M31" s="155"/>
      <c r="N31" s="157"/>
      <c r="O31" s="10" t="str">
        <f>IF(AC30=0,"","休憩時間")</f>
        <v/>
      </c>
      <c r="P31" s="32" t="str">
        <f>IF(AND(AA30=0,AA31=0),"",IF(AND(AA30&gt;0,AA31=0,H30=0,J30=0),G30&amp;":"&amp;H30&amp;"0 ～ "&amp;I30&amp;":"&amp;J30&amp;"0",IF(AND(AA30&gt;0,AA31=0,H30&gt;0,J30&gt;0),G30&amp;":"&amp;H30&amp;" ～ "&amp;I30&amp;":"&amp;J30,IF(AND(AA30&gt;0,AA31&gt;0,H30=0,J30=0,H31=0,J31=0),G30&amp;":"&amp;H30&amp;"0～"&amp;I30&amp;":"&amp;J30&amp;"0、"&amp;G31&amp;":"&amp;H31&amp;"0～"&amp;I31&amp;":"&amp;J31&amp;"0",IF(AND(AA30&gt;0,AA31&gt;0,H30&gt;0,J30&gt;0,H31&gt;0,J31&gt;0),G30&amp;":"&amp;H30&amp;"～"&amp;I30&amp;":"&amp;J30&amp;"、"&amp;G31&amp;":"&amp;H31&amp;"～"&amp;I31&amp;":"&amp;J31,IF(AND(AA30&gt;0,AA31&gt;0,H30&gt;0,J30&gt;0,H31=0,J31=0),G30&amp;":"&amp;H30&amp;"～"&amp;I30&amp;":"&amp;J30&amp;"、"&amp;G31&amp;":"&amp;H31&amp;"0～"&amp;I31&amp;":"&amp;J31&amp;"0",IF(AND(AA30&gt;0,AA31&gt;0,H30=0,J30=0,H31&gt;0,J31&gt;0),G30&amp;":"&amp;H30&amp;"0～"&amp;I30&amp;":"&amp;J30&amp;"0、"&amp;G31&amp;":"&amp;H31&amp;"～"&amp;I31&amp;":"&amp;J31)))))))</f>
        <v/>
      </c>
      <c r="Q31" s="173"/>
      <c r="R31" s="95"/>
      <c r="S31" s="178"/>
      <c r="V31" s="37">
        <f t="shared" si="0"/>
        <v>0</v>
      </c>
      <c r="W31" s="38">
        <f t="shared" si="1"/>
        <v>0</v>
      </c>
      <c r="X31" s="39">
        <f t="shared" si="2"/>
        <v>0</v>
      </c>
      <c r="Y31" s="39">
        <f t="shared" si="3"/>
        <v>0</v>
      </c>
      <c r="Z31" s="40">
        <f>(W31-V31)</f>
        <v>0</v>
      </c>
      <c r="AA31" s="40">
        <f t="shared" si="4"/>
        <v>0</v>
      </c>
      <c r="AB31" s="180"/>
      <c r="AC31" s="182"/>
    </row>
    <row r="32" spans="1:29" ht="15" customHeight="1" x14ac:dyDescent="0.15">
      <c r="A32" s="193">
        <v>21</v>
      </c>
      <c r="B32" s="194" t="s">
        <v>33</v>
      </c>
      <c r="C32" s="20"/>
      <c r="D32" s="25"/>
      <c r="E32" s="43"/>
      <c r="F32" s="56"/>
      <c r="G32" s="28"/>
      <c r="H32" s="23"/>
      <c r="I32" s="46"/>
      <c r="J32" s="29"/>
      <c r="K32" s="152"/>
      <c r="M32" s="196">
        <f>IF(A32=0,"",A32)</f>
        <v>21</v>
      </c>
      <c r="N32" s="197" t="str">
        <f t="shared" ref="N32" si="13">IF(B32=0,"",B32)</f>
        <v>水</v>
      </c>
      <c r="O32" s="169" t="str">
        <f>IF(AND(Z32=0,Z33=0),"時　　　分　～　　時　　　分",IF(AND(Z32&gt;0,Z33=0,D32=0,F32=0),C32&amp;"時"&amp;D32&amp;"0分 ～ "&amp;E32&amp;"時"&amp;F32&amp;"0分",IF(AND(Z32&gt;0,Z33=0,D32&gt;0,F32&gt;0),C32&amp;"時"&amp;D32&amp;"分 ～ "&amp;E32&amp;"時"&amp;F32&amp;"分",IF(AND(Z32&gt;0,Z33&gt;0,D32=0,F32=0,D33=0,F33=0),C32&amp;"時"&amp;D32&amp;"0分～"&amp;E32&amp;"時"&amp;F32&amp;"0分、"&amp;C33&amp;"時"&amp;D33&amp;"0分～"&amp;E33&amp;"時"&amp;F33&amp;"0分",IF(AND(Z32&gt;0,Z33&gt;0,D32&gt;0,F32&gt;0,D33&gt;0,F33&gt;0),C32&amp;"時"&amp;D32&amp;"分～"&amp;E32&amp;"時"&amp;F32&amp;"分、"&amp;C33&amp;"時"&amp;D33&amp;"分～"&amp;E33&amp;"時"&amp;F33&amp;"分",IF(AND(Z32&gt;0,Z33&gt;0,D32&gt;0,F32&gt;0,D33=0,F33=0),C32&amp;"時"&amp;D32&amp;"分～"&amp;E32&amp;"時"&amp;F32&amp;"分、"&amp;C33&amp;"時"&amp;D33&amp;"0分～"&amp;E33&amp;"時"&amp;F33&amp;"0分",IF(AND(Z32&gt;0,Z33&gt;0,D32=0,F32=0,D33&gt;0,F33&gt;0),C32&amp;"時"&amp;D32&amp;"0分～"&amp;E32&amp;"時"&amp;F32&amp;"0分、"&amp;C33&amp;"時"&amp;D33&amp;"分～"&amp;E33&amp;"時"&amp;F33&amp;"分")))))))</f>
        <v>時　　　分　～　　時　　　分</v>
      </c>
      <c r="P32" s="170"/>
      <c r="Q32" s="200" t="str">
        <f>IF(AB32=0,"",IF(AB32&gt;8,"入力ミス",AB32))</f>
        <v/>
      </c>
      <c r="R32" s="96"/>
      <c r="S32" s="203" t="str">
        <f>IF(K32=0,"",K32)</f>
        <v/>
      </c>
      <c r="V32" s="33">
        <f t="shared" si="0"/>
        <v>0</v>
      </c>
      <c r="W32" s="34">
        <f t="shared" si="1"/>
        <v>0</v>
      </c>
      <c r="X32" s="35">
        <f t="shared" si="2"/>
        <v>0</v>
      </c>
      <c r="Y32" s="35">
        <f t="shared" si="3"/>
        <v>0</v>
      </c>
      <c r="Z32" s="36">
        <f>(W32-V32)-AA32-AA33</f>
        <v>0</v>
      </c>
      <c r="AA32" s="36">
        <f t="shared" si="4"/>
        <v>0</v>
      </c>
      <c r="AB32" s="179">
        <f>SUM(Z32:Z33)</f>
        <v>0</v>
      </c>
      <c r="AC32" s="181">
        <f>SUM(AA32:AA33)</f>
        <v>0</v>
      </c>
    </row>
    <row r="33" spans="1:29" ht="15" customHeight="1" x14ac:dyDescent="0.15">
      <c r="A33" s="147"/>
      <c r="B33" s="195"/>
      <c r="C33" s="21"/>
      <c r="D33" s="26"/>
      <c r="E33" s="44"/>
      <c r="F33" s="26"/>
      <c r="G33" s="58"/>
      <c r="H33" s="47"/>
      <c r="I33" s="48"/>
      <c r="J33" s="49"/>
      <c r="K33" s="153"/>
      <c r="M33" s="155"/>
      <c r="N33" s="157"/>
      <c r="O33" s="10" t="str">
        <f>IF(AC32=0,"","休憩時間")</f>
        <v/>
      </c>
      <c r="P33" s="9" t="str">
        <f>IF(AND(AA32=0,AA33=0),"",IF(AND(AA32&gt;0,AA33=0,H32=0,J32=0),G32&amp;":"&amp;H32&amp;"0 ～ "&amp;I32&amp;":"&amp;J32&amp;"0",IF(AND(AA32&gt;0,AA33=0,H32&gt;0,J32&gt;0),G32&amp;":"&amp;H32&amp;" ～ "&amp;I32&amp;":"&amp;J32,IF(AND(AA32&gt;0,AA33&gt;0,H32=0,J32=0,H33=0,J33=0),G32&amp;":"&amp;H32&amp;"0～"&amp;I32&amp;":"&amp;J32&amp;"0、"&amp;G33&amp;":"&amp;H33&amp;"0～"&amp;I33&amp;":"&amp;J33&amp;"0",IF(AND(AA32&gt;0,AA33&gt;0,H32&gt;0,J32&gt;0,H33&gt;0,J33&gt;0),G32&amp;":"&amp;H32&amp;"～"&amp;I32&amp;":"&amp;J32&amp;"、"&amp;G33&amp;":"&amp;H33&amp;"～"&amp;I33&amp;":"&amp;J33,IF(AND(AA32&gt;0,AA33&gt;0,H32&gt;0,J32&gt;0,H33=0,J33=0),G32&amp;":"&amp;H32&amp;"～"&amp;I32&amp;":"&amp;J32&amp;"、"&amp;G33&amp;":"&amp;H33&amp;"0～"&amp;I33&amp;":"&amp;J33&amp;"0",IF(AND(AA32&gt;0,AA33&gt;0,H32=0,J32=0,H33&gt;0,J33&gt;0),G32&amp;":"&amp;H32&amp;"0～"&amp;I32&amp;":"&amp;J32&amp;"0、"&amp;G33&amp;":"&amp;H33&amp;"～"&amp;I33&amp;":"&amp;J33)))))))</f>
        <v/>
      </c>
      <c r="Q33" s="173"/>
      <c r="R33" s="95"/>
      <c r="S33" s="178"/>
      <c r="V33" s="37">
        <f t="shared" si="0"/>
        <v>0</v>
      </c>
      <c r="W33" s="38">
        <f t="shared" si="1"/>
        <v>0</v>
      </c>
      <c r="X33" s="39">
        <f t="shared" si="2"/>
        <v>0</v>
      </c>
      <c r="Y33" s="39">
        <f t="shared" si="3"/>
        <v>0</v>
      </c>
      <c r="Z33" s="40">
        <f>(W33-V33)</f>
        <v>0</v>
      </c>
      <c r="AA33" s="40">
        <f t="shared" si="4"/>
        <v>0</v>
      </c>
      <c r="AB33" s="180"/>
      <c r="AC33" s="182"/>
    </row>
    <row r="34" spans="1:29" ht="15" customHeight="1" x14ac:dyDescent="0.15">
      <c r="A34" s="193">
        <v>22</v>
      </c>
      <c r="B34" s="194" t="s">
        <v>31</v>
      </c>
      <c r="C34" s="20"/>
      <c r="D34" s="25"/>
      <c r="E34" s="43"/>
      <c r="F34" s="56"/>
      <c r="G34" s="28"/>
      <c r="H34" s="23"/>
      <c r="I34" s="46"/>
      <c r="J34" s="29"/>
      <c r="K34" s="152"/>
      <c r="M34" s="196">
        <f>IF(A34=0,"",A34)</f>
        <v>22</v>
      </c>
      <c r="N34" s="197" t="str">
        <f t="shared" ref="N34" si="14">IF(B34=0,"",B34)</f>
        <v>木</v>
      </c>
      <c r="O34" s="169" t="str">
        <f>IF(AND(Z34=0,Z35=0),"時　　　分　～　　時　　　分",IF(AND(Z34&gt;0,Z35=0,D34=0,F34=0),C34&amp;"時"&amp;D34&amp;"0分 ～ "&amp;E34&amp;"時"&amp;F34&amp;"0分",IF(AND(Z34&gt;0,Z35=0,D34&gt;0,F34&gt;0),C34&amp;"時"&amp;D34&amp;"分 ～ "&amp;E34&amp;"時"&amp;F34&amp;"分",IF(AND(Z34&gt;0,Z35&gt;0,D34=0,F34=0,D35=0,F35=0),C34&amp;"時"&amp;D34&amp;"0分～"&amp;E34&amp;"時"&amp;F34&amp;"0分、"&amp;C35&amp;"時"&amp;D35&amp;"0分～"&amp;E35&amp;"時"&amp;F35&amp;"0分",IF(AND(Z34&gt;0,Z35&gt;0,D34&gt;0,F34&gt;0,D35&gt;0,F35&gt;0),C34&amp;"時"&amp;D34&amp;"分～"&amp;E34&amp;"時"&amp;F34&amp;"分、"&amp;C35&amp;"時"&amp;D35&amp;"分～"&amp;E35&amp;"時"&amp;F35&amp;"分",IF(AND(Z34&gt;0,Z35&gt;0,D34&gt;0,F34&gt;0,D35=0,F35=0),C34&amp;"時"&amp;D34&amp;"分～"&amp;E34&amp;"時"&amp;F34&amp;"分、"&amp;C35&amp;"時"&amp;D35&amp;"0分～"&amp;E35&amp;"時"&amp;F35&amp;"0分",IF(AND(Z34&gt;0,Z35&gt;0,D34=0,F34=0,D35&gt;0,F35&gt;0),C34&amp;"時"&amp;D34&amp;"0分～"&amp;E34&amp;"時"&amp;F34&amp;"0分、"&amp;C35&amp;"時"&amp;D35&amp;"分～"&amp;E35&amp;"時"&amp;F35&amp;"分")))))))</f>
        <v>時　　　分　～　　時　　　分</v>
      </c>
      <c r="P34" s="170"/>
      <c r="Q34" s="200" t="str">
        <f>IF(AB34=0,"",IF(AB34&gt;8,"入力ミス",AB34))</f>
        <v/>
      </c>
      <c r="R34" s="96"/>
      <c r="S34" s="203" t="str">
        <f>IF(K34=0,"",K34)</f>
        <v/>
      </c>
      <c r="V34" s="33">
        <f t="shared" si="0"/>
        <v>0</v>
      </c>
      <c r="W34" s="34">
        <f t="shared" si="1"/>
        <v>0</v>
      </c>
      <c r="X34" s="35">
        <f t="shared" si="2"/>
        <v>0</v>
      </c>
      <c r="Y34" s="35">
        <f t="shared" si="3"/>
        <v>0</v>
      </c>
      <c r="Z34" s="36">
        <f>(W34-V34)-AA34-AA35</f>
        <v>0</v>
      </c>
      <c r="AA34" s="36">
        <f t="shared" si="4"/>
        <v>0</v>
      </c>
      <c r="AB34" s="179">
        <f>SUM(Z34:Z35)</f>
        <v>0</v>
      </c>
      <c r="AC34" s="181">
        <f>SUM(AA34:AA35)</f>
        <v>0</v>
      </c>
    </row>
    <row r="35" spans="1:29" ht="15" customHeight="1" x14ac:dyDescent="0.15">
      <c r="A35" s="147"/>
      <c r="B35" s="195"/>
      <c r="C35" s="21"/>
      <c r="D35" s="26"/>
      <c r="E35" s="44"/>
      <c r="F35" s="26"/>
      <c r="G35" s="58"/>
      <c r="H35" s="47"/>
      <c r="I35" s="48"/>
      <c r="J35" s="49"/>
      <c r="K35" s="153"/>
      <c r="M35" s="155"/>
      <c r="N35" s="157"/>
      <c r="O35" s="10" t="str">
        <f>IF(AC34=0,"","休憩時間")</f>
        <v/>
      </c>
      <c r="P35" s="32" t="str">
        <f>IF(AND(AA34=0,AA35=0),"",IF(AND(AA34&gt;0,AA35=0,H34=0,J34=0),G34&amp;":"&amp;H34&amp;"0 ～ "&amp;I34&amp;":"&amp;J34&amp;"0",IF(AND(AA34&gt;0,AA35=0,H34&gt;0,J34&gt;0),G34&amp;":"&amp;H34&amp;" ～ "&amp;I34&amp;":"&amp;J34,IF(AND(AA34&gt;0,AA35&gt;0,H34=0,J34=0,H35=0,J35=0),G34&amp;":"&amp;H34&amp;"0～"&amp;I34&amp;":"&amp;J34&amp;"0、"&amp;G35&amp;":"&amp;H35&amp;"0～"&amp;I35&amp;":"&amp;J35&amp;"0",IF(AND(AA34&gt;0,AA35&gt;0,H34&gt;0,J34&gt;0,H35&gt;0,J35&gt;0),G34&amp;":"&amp;H34&amp;"～"&amp;I34&amp;":"&amp;J34&amp;"、"&amp;G35&amp;":"&amp;H35&amp;"～"&amp;I35&amp;":"&amp;J35,IF(AND(AA34&gt;0,AA35&gt;0,H34&gt;0,J34&gt;0,H35=0,J35=0),G34&amp;":"&amp;H34&amp;"～"&amp;I34&amp;":"&amp;J34&amp;"、"&amp;G35&amp;":"&amp;H35&amp;"0～"&amp;I35&amp;":"&amp;J35&amp;"0",IF(AND(AA34&gt;0,AA35&gt;0,H34=0,J34=0,H35&gt;0,J35&gt;0),G34&amp;":"&amp;H34&amp;"0～"&amp;I34&amp;":"&amp;J34&amp;"0、"&amp;G35&amp;":"&amp;H35&amp;"～"&amp;I35&amp;":"&amp;J35)))))))</f>
        <v/>
      </c>
      <c r="Q35" s="173"/>
      <c r="R35" s="95"/>
      <c r="S35" s="178"/>
      <c r="V35" s="37">
        <f t="shared" si="0"/>
        <v>0</v>
      </c>
      <c r="W35" s="38">
        <f t="shared" si="1"/>
        <v>0</v>
      </c>
      <c r="X35" s="39">
        <f t="shared" si="2"/>
        <v>0</v>
      </c>
      <c r="Y35" s="39">
        <f t="shared" si="3"/>
        <v>0</v>
      </c>
      <c r="Z35" s="40">
        <f>(W35-V35)</f>
        <v>0</v>
      </c>
      <c r="AA35" s="40">
        <f t="shared" si="4"/>
        <v>0</v>
      </c>
      <c r="AB35" s="180"/>
      <c r="AC35" s="182"/>
    </row>
    <row r="36" spans="1:29" ht="15" customHeight="1" x14ac:dyDescent="0.15">
      <c r="A36" s="193">
        <v>23</v>
      </c>
      <c r="B36" s="194" t="s">
        <v>29</v>
      </c>
      <c r="C36" s="20"/>
      <c r="D36" s="25"/>
      <c r="E36" s="43"/>
      <c r="F36" s="56"/>
      <c r="G36" s="28"/>
      <c r="H36" s="23"/>
      <c r="I36" s="46"/>
      <c r="J36" s="29"/>
      <c r="K36" s="152"/>
      <c r="M36" s="196">
        <f>IF(A36=0,"",A36)</f>
        <v>23</v>
      </c>
      <c r="N36" s="197" t="str">
        <f t="shared" ref="N36" si="15">IF(B36=0,"",B36)</f>
        <v>金</v>
      </c>
      <c r="O36" s="169" t="str">
        <f>IF(AND(Z36=0,Z37=0),"時　　　分　～　　時　　　分",IF(AND(Z36&gt;0,Z37=0,D36=0,F36=0),C36&amp;"時"&amp;D36&amp;"0分 ～ "&amp;E36&amp;"時"&amp;F36&amp;"0分",IF(AND(Z36&gt;0,Z37=0,D36&gt;0,F36&gt;0),C36&amp;"時"&amp;D36&amp;"分 ～ "&amp;E36&amp;"時"&amp;F36&amp;"分",IF(AND(Z36&gt;0,Z37&gt;0,D36=0,F36=0,D37=0,F37=0),C36&amp;"時"&amp;D36&amp;"0分～"&amp;E36&amp;"時"&amp;F36&amp;"0分、"&amp;C37&amp;"時"&amp;D37&amp;"0分～"&amp;E37&amp;"時"&amp;F37&amp;"0分",IF(AND(Z36&gt;0,Z37&gt;0,D36&gt;0,F36&gt;0,D37&gt;0,F37&gt;0),C36&amp;"時"&amp;D36&amp;"分～"&amp;E36&amp;"時"&amp;F36&amp;"分、"&amp;C37&amp;"時"&amp;D37&amp;"分～"&amp;E37&amp;"時"&amp;F37&amp;"分",IF(AND(Z36&gt;0,Z37&gt;0,D36&gt;0,F36&gt;0,D37=0,F37=0),C36&amp;"時"&amp;D36&amp;"分～"&amp;E36&amp;"時"&amp;F36&amp;"分、"&amp;C37&amp;"時"&amp;D37&amp;"0分～"&amp;E37&amp;"時"&amp;F37&amp;"0分",IF(AND(Z36&gt;0,Z37&gt;0,D36=0,F36=0,D37&gt;0,F37&gt;0),C36&amp;"時"&amp;D36&amp;"0分～"&amp;E36&amp;"時"&amp;F36&amp;"0分、"&amp;C37&amp;"時"&amp;D37&amp;"分～"&amp;E37&amp;"時"&amp;F37&amp;"分")))))))</f>
        <v>時　　　分　～　　時　　　分</v>
      </c>
      <c r="P36" s="170"/>
      <c r="Q36" s="200" t="str">
        <f>IF(AB36=0,"",IF(AB36&gt;8,"入力ミス",AB36))</f>
        <v/>
      </c>
      <c r="R36" s="96"/>
      <c r="S36" s="203" t="str">
        <f>IF(K36=0,"",K36)</f>
        <v/>
      </c>
      <c r="V36" s="33">
        <f t="shared" si="0"/>
        <v>0</v>
      </c>
      <c r="W36" s="34">
        <f t="shared" si="1"/>
        <v>0</v>
      </c>
      <c r="X36" s="35">
        <f t="shared" si="2"/>
        <v>0</v>
      </c>
      <c r="Y36" s="35">
        <f t="shared" si="3"/>
        <v>0</v>
      </c>
      <c r="Z36" s="36">
        <f>(W36-V36)-AA36-AA37</f>
        <v>0</v>
      </c>
      <c r="AA36" s="36">
        <f t="shared" si="4"/>
        <v>0</v>
      </c>
      <c r="AB36" s="179">
        <f>SUM(Z36:Z37)</f>
        <v>0</v>
      </c>
      <c r="AC36" s="181">
        <f>SUM(AA36:AA37)</f>
        <v>0</v>
      </c>
    </row>
    <row r="37" spans="1:29" ht="15" customHeight="1" x14ac:dyDescent="0.15">
      <c r="A37" s="147"/>
      <c r="B37" s="195"/>
      <c r="C37" s="21"/>
      <c r="D37" s="26"/>
      <c r="E37" s="44"/>
      <c r="F37" s="26"/>
      <c r="G37" s="58"/>
      <c r="H37" s="47"/>
      <c r="I37" s="48"/>
      <c r="J37" s="49"/>
      <c r="K37" s="153"/>
      <c r="M37" s="155"/>
      <c r="N37" s="157"/>
      <c r="O37" s="10" t="str">
        <f>IF(AC36=0,"","休憩時間")</f>
        <v/>
      </c>
      <c r="P37" s="32" t="str">
        <f>IF(AND(AA36=0,AA37=0),"",IF(AND(AA36&gt;0,AA37=0,H36=0,J36=0),G36&amp;":"&amp;H36&amp;"0 ～ "&amp;I36&amp;":"&amp;J36&amp;"0",IF(AND(AA36&gt;0,AA37=0,H36&gt;0,J36&gt;0),G36&amp;":"&amp;H36&amp;" ～ "&amp;I36&amp;":"&amp;J36,IF(AND(AA36&gt;0,AA37&gt;0,H36=0,J36=0,H37=0,J37=0),G36&amp;":"&amp;H36&amp;"0～"&amp;I36&amp;":"&amp;J36&amp;"0、"&amp;G37&amp;":"&amp;H37&amp;"0～"&amp;I37&amp;":"&amp;J37&amp;"0",IF(AND(AA36&gt;0,AA37&gt;0,H36&gt;0,J36&gt;0,H37&gt;0,J37&gt;0),G36&amp;":"&amp;H36&amp;"～"&amp;I36&amp;":"&amp;J36&amp;"、"&amp;G37&amp;":"&amp;H37&amp;"～"&amp;I37&amp;":"&amp;J37,IF(AND(AA36&gt;0,AA37&gt;0,H36&gt;0,J36&gt;0,H37=0,J37=0),G36&amp;":"&amp;H36&amp;"～"&amp;I36&amp;":"&amp;J36&amp;"、"&amp;G37&amp;":"&amp;H37&amp;"0～"&amp;I37&amp;":"&amp;J37&amp;"0",IF(AND(AA36&gt;0,AA37&gt;0,H36=0,J36=0,H37&gt;0,J37&gt;0),G36&amp;":"&amp;H36&amp;"0～"&amp;I36&amp;":"&amp;J36&amp;"0、"&amp;G37&amp;":"&amp;H37&amp;"～"&amp;I37&amp;":"&amp;J37)))))))</f>
        <v/>
      </c>
      <c r="Q37" s="173"/>
      <c r="R37" s="95"/>
      <c r="S37" s="178"/>
      <c r="V37" s="37">
        <f t="shared" si="0"/>
        <v>0</v>
      </c>
      <c r="W37" s="38">
        <f t="shared" si="1"/>
        <v>0</v>
      </c>
      <c r="X37" s="39">
        <f t="shared" si="2"/>
        <v>0</v>
      </c>
      <c r="Y37" s="39">
        <f t="shared" si="3"/>
        <v>0</v>
      </c>
      <c r="Z37" s="40">
        <f>(W37-V37)</f>
        <v>0</v>
      </c>
      <c r="AA37" s="40">
        <f t="shared" si="4"/>
        <v>0</v>
      </c>
      <c r="AB37" s="180"/>
      <c r="AC37" s="182"/>
    </row>
    <row r="38" spans="1:29" ht="15" customHeight="1" x14ac:dyDescent="0.15">
      <c r="A38" s="193">
        <v>26</v>
      </c>
      <c r="B38" s="194" t="s">
        <v>24</v>
      </c>
      <c r="C38" s="20"/>
      <c r="D38" s="25"/>
      <c r="E38" s="43"/>
      <c r="F38" s="56"/>
      <c r="G38" s="28"/>
      <c r="H38" s="23"/>
      <c r="I38" s="46"/>
      <c r="J38" s="29"/>
      <c r="K38" s="152"/>
      <c r="M38" s="196">
        <f>IF(A38=0,"",A38)</f>
        <v>26</v>
      </c>
      <c r="N38" s="197" t="str">
        <f t="shared" ref="N38" si="16">IF(B38=0,"",B38)</f>
        <v>月</v>
      </c>
      <c r="O38" s="169" t="str">
        <f>IF(AND(Z38=0,Z39=0),"時　　　分　～　　時　　　分",IF(AND(Z38&gt;0,Z39=0,D38=0,F38=0),C38&amp;"時"&amp;D38&amp;"0分 ～ "&amp;E38&amp;"時"&amp;F38&amp;"0分",IF(AND(Z38&gt;0,Z39=0,D38&gt;0,F38&gt;0),C38&amp;"時"&amp;D38&amp;"分 ～ "&amp;E38&amp;"時"&amp;F38&amp;"分",IF(AND(Z38&gt;0,Z39&gt;0,D38=0,F38=0,D39=0,F39=0),C38&amp;"時"&amp;D38&amp;"0分～"&amp;E38&amp;"時"&amp;F38&amp;"0分、"&amp;C39&amp;"時"&amp;D39&amp;"0分～"&amp;E39&amp;"時"&amp;F39&amp;"0分",IF(AND(Z38&gt;0,Z39&gt;0,D38&gt;0,F38&gt;0,D39&gt;0,F39&gt;0),C38&amp;"時"&amp;D38&amp;"分～"&amp;E38&amp;"時"&amp;F38&amp;"分、"&amp;C39&amp;"時"&amp;D39&amp;"分～"&amp;E39&amp;"時"&amp;F39&amp;"分",IF(AND(Z38&gt;0,Z39&gt;0,D38&gt;0,F38&gt;0,D39=0,F39=0),C38&amp;"時"&amp;D38&amp;"分～"&amp;E38&amp;"時"&amp;F38&amp;"分、"&amp;C39&amp;"時"&amp;D39&amp;"0分～"&amp;E39&amp;"時"&amp;F39&amp;"0分",IF(AND(Z38&gt;0,Z39&gt;0,D38=0,F38=0,D39&gt;0,F39&gt;0),C38&amp;"時"&amp;D38&amp;"0分～"&amp;E38&amp;"時"&amp;F38&amp;"0分、"&amp;C39&amp;"時"&amp;D39&amp;"分～"&amp;E39&amp;"時"&amp;F39&amp;"分")))))))</f>
        <v>時　　　分　～　　時　　　分</v>
      </c>
      <c r="P38" s="170"/>
      <c r="Q38" s="200" t="str">
        <f>IF(AB38=0,"",IF(AB38&gt;8,"入力ミス",AB38))</f>
        <v/>
      </c>
      <c r="R38" s="96"/>
      <c r="S38" s="203" t="str">
        <f>IF(K38=0,"",K38)</f>
        <v/>
      </c>
      <c r="V38" s="33">
        <f t="shared" si="0"/>
        <v>0</v>
      </c>
      <c r="W38" s="34">
        <f t="shared" si="1"/>
        <v>0</v>
      </c>
      <c r="X38" s="35">
        <f t="shared" si="2"/>
        <v>0</v>
      </c>
      <c r="Y38" s="35">
        <f t="shared" si="3"/>
        <v>0</v>
      </c>
      <c r="Z38" s="36">
        <f>(W38-V38)-AA38-AA39</f>
        <v>0</v>
      </c>
      <c r="AA38" s="36">
        <f t="shared" si="4"/>
        <v>0</v>
      </c>
      <c r="AB38" s="179">
        <f>SUM(Z38:Z39)</f>
        <v>0</v>
      </c>
      <c r="AC38" s="181">
        <f>SUM(AA38:AA39)</f>
        <v>0</v>
      </c>
    </row>
    <row r="39" spans="1:29" ht="15" customHeight="1" x14ac:dyDescent="0.15">
      <c r="A39" s="147"/>
      <c r="B39" s="195"/>
      <c r="C39" s="21"/>
      <c r="D39" s="26"/>
      <c r="E39" s="44"/>
      <c r="F39" s="26"/>
      <c r="G39" s="58"/>
      <c r="H39" s="47"/>
      <c r="I39" s="48"/>
      <c r="J39" s="49"/>
      <c r="K39" s="153"/>
      <c r="M39" s="155"/>
      <c r="N39" s="157"/>
      <c r="O39" s="10" t="str">
        <f>IF(AC38=0,"","休憩時間")</f>
        <v/>
      </c>
      <c r="P39" s="32" t="str">
        <f>IF(AND(AA38=0,AA39=0),"",IF(AND(AA38&gt;0,AA39=0,H38=0,J38=0),G38&amp;":"&amp;H38&amp;"0 ～ "&amp;I38&amp;":"&amp;J38&amp;"0",IF(AND(AA38&gt;0,AA39=0,H38&gt;0,J38&gt;0),G38&amp;":"&amp;H38&amp;" ～ "&amp;I38&amp;":"&amp;J38,IF(AND(AA38&gt;0,AA39&gt;0,H38=0,J38=0,H39=0,J39=0),G38&amp;":"&amp;H38&amp;"0～"&amp;I38&amp;":"&amp;J38&amp;"0、"&amp;G39&amp;":"&amp;H39&amp;"0～"&amp;I39&amp;":"&amp;J39&amp;"0",IF(AND(AA38&gt;0,AA39&gt;0,H38&gt;0,J38&gt;0,H39&gt;0,J39&gt;0),G38&amp;":"&amp;H38&amp;"～"&amp;I38&amp;":"&amp;J38&amp;"、"&amp;G39&amp;":"&amp;H39&amp;"～"&amp;I39&amp;":"&amp;J39,IF(AND(AA38&gt;0,AA39&gt;0,H38&gt;0,J38&gt;0,H39=0,J39=0),G38&amp;":"&amp;H38&amp;"～"&amp;I38&amp;":"&amp;J38&amp;"、"&amp;G39&amp;":"&amp;H39&amp;"0～"&amp;I39&amp;":"&amp;J39&amp;"0",IF(AND(AA38&gt;0,AA39&gt;0,H38=0,J38=0,H39&gt;0,J39&gt;0),G38&amp;":"&amp;H38&amp;"0～"&amp;I38&amp;":"&amp;J38&amp;"0、"&amp;G39&amp;":"&amp;H39&amp;"～"&amp;I39&amp;":"&amp;J39)))))))</f>
        <v/>
      </c>
      <c r="Q39" s="173"/>
      <c r="R39" s="95"/>
      <c r="S39" s="178"/>
      <c r="V39" s="37">
        <f t="shared" si="0"/>
        <v>0</v>
      </c>
      <c r="W39" s="38">
        <f t="shared" si="1"/>
        <v>0</v>
      </c>
      <c r="X39" s="39">
        <f t="shared" si="2"/>
        <v>0</v>
      </c>
      <c r="Y39" s="39">
        <f t="shared" si="3"/>
        <v>0</v>
      </c>
      <c r="Z39" s="40">
        <f>(W39-V39)</f>
        <v>0</v>
      </c>
      <c r="AA39" s="40">
        <f t="shared" si="4"/>
        <v>0</v>
      </c>
      <c r="AB39" s="180"/>
      <c r="AC39" s="182"/>
    </row>
    <row r="40" spans="1:29" ht="15" customHeight="1" x14ac:dyDescent="0.15">
      <c r="A40" s="193">
        <v>27</v>
      </c>
      <c r="B40" s="194" t="s">
        <v>32</v>
      </c>
      <c r="C40" s="20"/>
      <c r="D40" s="25"/>
      <c r="E40" s="43"/>
      <c r="F40" s="56"/>
      <c r="G40" s="28"/>
      <c r="H40" s="23"/>
      <c r="I40" s="46"/>
      <c r="J40" s="29"/>
      <c r="K40" s="152"/>
      <c r="M40" s="196">
        <f>IF(A40=0,"",A40)</f>
        <v>27</v>
      </c>
      <c r="N40" s="197" t="str">
        <f t="shared" ref="N40" si="17">IF(B40=0,"",B40)</f>
        <v>火</v>
      </c>
      <c r="O40" s="169" t="str">
        <f>IF(AND(Z40=0,Z41=0),"時　　　分　～　　時　　　分",IF(AND(Z40&gt;0,Z41=0,D40=0,F40=0),C40&amp;"時"&amp;D40&amp;"0分 ～ "&amp;E40&amp;"時"&amp;F40&amp;"0分",IF(AND(Z40&gt;0,Z41=0,D40&gt;0,F40&gt;0),C40&amp;"時"&amp;D40&amp;"分 ～ "&amp;E40&amp;"時"&amp;F40&amp;"分",IF(AND(Z40&gt;0,Z41&gt;0,D40=0,F40=0,D41=0,F41=0),C40&amp;"時"&amp;D40&amp;"0分～"&amp;E40&amp;"時"&amp;F40&amp;"0分、"&amp;C41&amp;"時"&amp;D41&amp;"0分～"&amp;E41&amp;"時"&amp;F41&amp;"0分",IF(AND(Z40&gt;0,Z41&gt;0,D40&gt;0,F40&gt;0,D41&gt;0,F41&gt;0),C40&amp;"時"&amp;D40&amp;"分～"&amp;E40&amp;"時"&amp;F40&amp;"分、"&amp;C41&amp;"時"&amp;D41&amp;"分～"&amp;E41&amp;"時"&amp;F41&amp;"分",IF(AND(Z40&gt;0,Z41&gt;0,D40&gt;0,F40&gt;0,D41=0,F41=0),C40&amp;"時"&amp;D40&amp;"分～"&amp;E40&amp;"時"&amp;F40&amp;"分、"&amp;C41&amp;"時"&amp;D41&amp;"0分～"&amp;E41&amp;"時"&amp;F41&amp;"0分",IF(AND(Z40&gt;0,Z41&gt;0,D40=0,F40=0,D41&gt;0,F41&gt;0),C40&amp;"時"&amp;D40&amp;"0分～"&amp;E40&amp;"時"&amp;F40&amp;"0分、"&amp;C41&amp;"時"&amp;D41&amp;"分～"&amp;E41&amp;"時"&amp;F41&amp;"分")))))))</f>
        <v>時　　　分　～　　時　　　分</v>
      </c>
      <c r="P40" s="170"/>
      <c r="Q40" s="200" t="str">
        <f>IF(AB40=0,"",IF(AB40&gt;8,"入力ミス",AB40))</f>
        <v/>
      </c>
      <c r="R40" s="96"/>
      <c r="S40" s="203" t="str">
        <f>IF(K40=0,"",K40)</f>
        <v/>
      </c>
      <c r="V40" s="33">
        <f t="shared" si="0"/>
        <v>0</v>
      </c>
      <c r="W40" s="34">
        <f t="shared" si="1"/>
        <v>0</v>
      </c>
      <c r="X40" s="35">
        <f t="shared" si="2"/>
        <v>0</v>
      </c>
      <c r="Y40" s="35">
        <f t="shared" si="3"/>
        <v>0</v>
      </c>
      <c r="Z40" s="36">
        <f>(W40-V40)-AA40-AA41</f>
        <v>0</v>
      </c>
      <c r="AA40" s="36">
        <f t="shared" si="4"/>
        <v>0</v>
      </c>
      <c r="AB40" s="179">
        <f>SUM(Z40:Z41)</f>
        <v>0</v>
      </c>
      <c r="AC40" s="181">
        <f>SUM(AA40:AA41)</f>
        <v>0</v>
      </c>
    </row>
    <row r="41" spans="1:29" ht="15" customHeight="1" x14ac:dyDescent="0.15">
      <c r="A41" s="147"/>
      <c r="B41" s="195"/>
      <c r="C41" s="21"/>
      <c r="D41" s="26"/>
      <c r="E41" s="44"/>
      <c r="F41" s="26"/>
      <c r="G41" s="58"/>
      <c r="H41" s="47"/>
      <c r="I41" s="48"/>
      <c r="J41" s="49"/>
      <c r="K41" s="153"/>
      <c r="M41" s="155"/>
      <c r="N41" s="157"/>
      <c r="O41" s="10" t="str">
        <f>IF(AC40=0,"","休憩時間")</f>
        <v/>
      </c>
      <c r="P41" s="32" t="str">
        <f>IF(AND(AA40=0,AA41=0),"",IF(AND(AA40&gt;0,AA41=0,H40=0,J40=0),G40&amp;":"&amp;H40&amp;"0 ～ "&amp;I40&amp;":"&amp;J40&amp;"0",IF(AND(AA40&gt;0,AA41=0,H40&gt;0,J40&gt;0),G40&amp;":"&amp;H40&amp;" ～ "&amp;I40&amp;":"&amp;J40,IF(AND(AA40&gt;0,AA41&gt;0,H40=0,J40=0,H41=0,J41=0),G40&amp;":"&amp;H40&amp;"0～"&amp;I40&amp;":"&amp;J40&amp;"0、"&amp;G41&amp;":"&amp;H41&amp;"0～"&amp;I41&amp;":"&amp;J41&amp;"0",IF(AND(AA40&gt;0,AA41&gt;0,H40&gt;0,J40&gt;0,H41&gt;0,J41&gt;0),G40&amp;":"&amp;H40&amp;"～"&amp;I40&amp;":"&amp;J40&amp;"、"&amp;G41&amp;":"&amp;H41&amp;"～"&amp;I41&amp;":"&amp;J41,IF(AND(AA40&gt;0,AA41&gt;0,H40&gt;0,J40&gt;0,H41=0,J41=0),G40&amp;":"&amp;H40&amp;"～"&amp;I40&amp;":"&amp;J40&amp;"、"&amp;G41&amp;":"&amp;H41&amp;"0～"&amp;I41&amp;":"&amp;J41&amp;"0",IF(AND(AA40&gt;0,AA41&gt;0,H40=0,J40=0,H41&gt;0,J41&gt;0),G40&amp;":"&amp;H40&amp;"0～"&amp;I40&amp;":"&amp;J40&amp;"0、"&amp;G41&amp;":"&amp;H41&amp;"～"&amp;I41&amp;":"&amp;J41)))))))</f>
        <v/>
      </c>
      <c r="Q41" s="173"/>
      <c r="R41" s="95"/>
      <c r="S41" s="178"/>
      <c r="V41" s="37">
        <f t="shared" si="0"/>
        <v>0</v>
      </c>
      <c r="W41" s="38">
        <f t="shared" si="1"/>
        <v>0</v>
      </c>
      <c r="X41" s="39">
        <f t="shared" si="2"/>
        <v>0</v>
      </c>
      <c r="Y41" s="39">
        <f t="shared" si="3"/>
        <v>0</v>
      </c>
      <c r="Z41" s="40">
        <f>(W41-V41)</f>
        <v>0</v>
      </c>
      <c r="AA41" s="40">
        <f t="shared" si="4"/>
        <v>0</v>
      </c>
      <c r="AB41" s="180"/>
      <c r="AC41" s="182"/>
    </row>
    <row r="42" spans="1:29" ht="15" customHeight="1" x14ac:dyDescent="0.15">
      <c r="A42" s="193">
        <v>28</v>
      </c>
      <c r="B42" s="194" t="s">
        <v>33</v>
      </c>
      <c r="C42" s="20"/>
      <c r="D42" s="25"/>
      <c r="E42" s="43"/>
      <c r="F42" s="56"/>
      <c r="G42" s="28"/>
      <c r="H42" s="23"/>
      <c r="I42" s="46"/>
      <c r="J42" s="29"/>
      <c r="K42" s="152"/>
      <c r="M42" s="196">
        <f>IF(A42=0,"",A42)</f>
        <v>28</v>
      </c>
      <c r="N42" s="197" t="str">
        <f t="shared" ref="N42" si="18">IF(B42=0,"",B42)</f>
        <v>水</v>
      </c>
      <c r="O42" s="169" t="str">
        <f>IF(AND(Z42=0,Z43=0),"時　　　分　～　　時　　　分",IF(AND(Z42&gt;0,Z43=0,D42=0,F42=0),C42&amp;"時"&amp;D42&amp;"0分 ～ "&amp;E42&amp;"時"&amp;F42&amp;"0分",IF(AND(Z42&gt;0,Z43=0,D42&gt;0,F42&gt;0),C42&amp;"時"&amp;D42&amp;"分 ～ "&amp;E42&amp;"時"&amp;F42&amp;"分",IF(AND(Z42&gt;0,Z43&gt;0,D42=0,F42=0,D43=0,F43=0),C42&amp;"時"&amp;D42&amp;"0分～"&amp;E42&amp;"時"&amp;F42&amp;"0分、"&amp;C43&amp;"時"&amp;D43&amp;"0分～"&amp;E43&amp;"時"&amp;F43&amp;"0分",IF(AND(Z42&gt;0,Z43&gt;0,D42&gt;0,F42&gt;0,D43&gt;0,F43&gt;0),C42&amp;"時"&amp;D42&amp;"分～"&amp;E42&amp;"時"&amp;F42&amp;"分、"&amp;C43&amp;"時"&amp;D43&amp;"分～"&amp;E43&amp;"時"&amp;F43&amp;"分",IF(AND(Z42&gt;0,Z43&gt;0,D42&gt;0,F42&gt;0,D43=0,F43=0),C42&amp;"時"&amp;D42&amp;"分～"&amp;E42&amp;"時"&amp;F42&amp;"分、"&amp;C43&amp;"時"&amp;D43&amp;"0分～"&amp;E43&amp;"時"&amp;F43&amp;"0分",IF(AND(Z42&gt;0,Z43&gt;0,D42=0,F42=0,D43&gt;0,F43&gt;0),C42&amp;"時"&amp;D42&amp;"0分～"&amp;E42&amp;"時"&amp;F42&amp;"0分、"&amp;C43&amp;"時"&amp;D43&amp;"分～"&amp;E43&amp;"時"&amp;F43&amp;"分")))))))</f>
        <v>時　　　分　～　　時　　　分</v>
      </c>
      <c r="P42" s="170"/>
      <c r="Q42" s="200" t="str">
        <f>IF(AB42=0,"",IF(AB42&gt;8,"入力ミス",AB42))</f>
        <v/>
      </c>
      <c r="R42" s="96"/>
      <c r="S42" s="203" t="str">
        <f>IF(K42=0,"",K42)</f>
        <v/>
      </c>
      <c r="V42" s="33">
        <f t="shared" si="0"/>
        <v>0</v>
      </c>
      <c r="W42" s="34">
        <f t="shared" si="1"/>
        <v>0</v>
      </c>
      <c r="X42" s="35">
        <f t="shared" si="2"/>
        <v>0</v>
      </c>
      <c r="Y42" s="35">
        <f t="shared" si="3"/>
        <v>0</v>
      </c>
      <c r="Z42" s="36">
        <f>(W42-V42)-AA42-AA43</f>
        <v>0</v>
      </c>
      <c r="AA42" s="36">
        <f t="shared" si="4"/>
        <v>0</v>
      </c>
      <c r="AB42" s="179">
        <f>SUM(Z42:Z43)</f>
        <v>0</v>
      </c>
      <c r="AC42" s="181">
        <f>SUM(AA42:AA43)</f>
        <v>0</v>
      </c>
    </row>
    <row r="43" spans="1:29" ht="15" customHeight="1" x14ac:dyDescent="0.15">
      <c r="A43" s="147"/>
      <c r="B43" s="195"/>
      <c r="C43" s="21"/>
      <c r="D43" s="26"/>
      <c r="E43" s="44"/>
      <c r="F43" s="26"/>
      <c r="G43" s="58"/>
      <c r="H43" s="47"/>
      <c r="I43" s="48"/>
      <c r="J43" s="49"/>
      <c r="K43" s="153"/>
      <c r="M43" s="155"/>
      <c r="N43" s="157"/>
      <c r="O43" s="10" t="str">
        <f>IF(AC42=0,"","休憩時間")</f>
        <v/>
      </c>
      <c r="P43" s="32" t="str">
        <f>IF(AND(AA42=0,AA43=0),"",IF(AND(AA42&gt;0,AA43=0,H42=0,J42=0),G42&amp;":"&amp;H42&amp;"0 ～ "&amp;I42&amp;":"&amp;J42&amp;"0",IF(AND(AA42&gt;0,AA43=0,H42&gt;0,J42&gt;0),G42&amp;":"&amp;H42&amp;" ～ "&amp;I42&amp;":"&amp;J42,IF(AND(AA42&gt;0,AA43&gt;0,H42=0,J42=0,H43=0,J43=0),G42&amp;":"&amp;H42&amp;"0～"&amp;I42&amp;":"&amp;J42&amp;"0、"&amp;G43&amp;":"&amp;H43&amp;"0～"&amp;I43&amp;":"&amp;J43&amp;"0",IF(AND(AA42&gt;0,AA43&gt;0,H42&gt;0,J42&gt;0,H43&gt;0,J43&gt;0),G42&amp;":"&amp;H42&amp;"～"&amp;I42&amp;":"&amp;J42&amp;"、"&amp;G43&amp;":"&amp;H43&amp;"～"&amp;I43&amp;":"&amp;J43,IF(AND(AA42&gt;0,AA43&gt;0,H42&gt;0,J42&gt;0,H43=0,J43=0),G42&amp;":"&amp;H42&amp;"～"&amp;I42&amp;":"&amp;J42&amp;"、"&amp;G43&amp;":"&amp;H43&amp;"0～"&amp;I43&amp;":"&amp;J43&amp;"0",IF(AND(AA42&gt;0,AA43&gt;0,H42=0,J42=0,H43&gt;0,J43&gt;0),G42&amp;":"&amp;H42&amp;"0～"&amp;I42&amp;":"&amp;J42&amp;"0、"&amp;G43&amp;":"&amp;H43&amp;"～"&amp;I43&amp;":"&amp;J43)))))))</f>
        <v/>
      </c>
      <c r="Q43" s="173"/>
      <c r="R43" s="95"/>
      <c r="S43" s="178"/>
      <c r="V43" s="37">
        <f t="shared" si="0"/>
        <v>0</v>
      </c>
      <c r="W43" s="38">
        <f t="shared" si="1"/>
        <v>0</v>
      </c>
      <c r="X43" s="39">
        <f t="shared" si="2"/>
        <v>0</v>
      </c>
      <c r="Y43" s="39">
        <f t="shared" si="3"/>
        <v>0</v>
      </c>
      <c r="Z43" s="40">
        <f>(W43-V43)</f>
        <v>0</v>
      </c>
      <c r="AA43" s="40">
        <f t="shared" si="4"/>
        <v>0</v>
      </c>
      <c r="AB43" s="180"/>
      <c r="AC43" s="182"/>
    </row>
    <row r="44" spans="1:29" ht="15" customHeight="1" x14ac:dyDescent="0.15">
      <c r="A44" s="193">
        <v>29</v>
      </c>
      <c r="B44" s="194" t="s">
        <v>31</v>
      </c>
      <c r="C44" s="20"/>
      <c r="D44" s="25"/>
      <c r="E44" s="43"/>
      <c r="F44" s="56"/>
      <c r="G44" s="28"/>
      <c r="H44" s="23"/>
      <c r="I44" s="46"/>
      <c r="J44" s="29"/>
      <c r="K44" s="152"/>
      <c r="M44" s="196">
        <f>IF(A44=0,"",A44)</f>
        <v>29</v>
      </c>
      <c r="N44" s="197" t="str">
        <f t="shared" ref="N44" si="19">IF(B44=0,"",B44)</f>
        <v>木</v>
      </c>
      <c r="O44" s="169" t="str">
        <f>IF(AND(Z44=0,Z45=0),"時　　　分　～　　時　　　分",IF(AND(Z44&gt;0,Z45=0,D44=0,F44=0),C44&amp;"時"&amp;D44&amp;"0分 ～ "&amp;E44&amp;"時"&amp;F44&amp;"0分",IF(AND(Z44&gt;0,Z45=0,D44&gt;0,F44&gt;0),C44&amp;"時"&amp;D44&amp;"分 ～ "&amp;E44&amp;"時"&amp;F44&amp;"分",IF(AND(Z44&gt;0,Z45&gt;0,D44=0,F44=0,D45=0,F45=0),C44&amp;"時"&amp;D44&amp;"0分～"&amp;E44&amp;"時"&amp;F44&amp;"0分、"&amp;C45&amp;"時"&amp;D45&amp;"0分～"&amp;E45&amp;"時"&amp;F45&amp;"0分",IF(AND(Z44&gt;0,Z45&gt;0,D44&gt;0,F44&gt;0,D45&gt;0,F45&gt;0),C44&amp;"時"&amp;D44&amp;"分～"&amp;E44&amp;"時"&amp;F44&amp;"分、"&amp;C45&amp;"時"&amp;D45&amp;"分～"&amp;E45&amp;"時"&amp;F45&amp;"分",IF(AND(Z44&gt;0,Z45&gt;0,D44&gt;0,F44&gt;0,D45=0,F45=0),C44&amp;"時"&amp;D44&amp;"分～"&amp;E44&amp;"時"&amp;F44&amp;"分、"&amp;C45&amp;"時"&amp;D45&amp;"0分～"&amp;E45&amp;"時"&amp;F45&amp;"0分",IF(AND(Z44&gt;0,Z45&gt;0,D44=0,F44=0,D45&gt;0,F45&gt;0),C44&amp;"時"&amp;D44&amp;"0分～"&amp;E44&amp;"時"&amp;F44&amp;"0分、"&amp;C45&amp;"時"&amp;D45&amp;"分～"&amp;E45&amp;"時"&amp;F45&amp;"分")))))))</f>
        <v>時　　　分　～　　時　　　分</v>
      </c>
      <c r="P44" s="170"/>
      <c r="Q44" s="200" t="str">
        <f>IF(AB44=0,"",IF(AB44&gt;8,"入力ミス",AB44))</f>
        <v/>
      </c>
      <c r="R44" s="96"/>
      <c r="S44" s="203" t="str">
        <f>IF(K44=0,"",K44)</f>
        <v/>
      </c>
      <c r="V44" s="33">
        <f t="shared" si="0"/>
        <v>0</v>
      </c>
      <c r="W44" s="34">
        <f t="shared" si="1"/>
        <v>0</v>
      </c>
      <c r="X44" s="35">
        <f t="shared" si="2"/>
        <v>0</v>
      </c>
      <c r="Y44" s="35">
        <f t="shared" si="3"/>
        <v>0</v>
      </c>
      <c r="Z44" s="36">
        <f>(W44-V44)-AA44-AA45</f>
        <v>0</v>
      </c>
      <c r="AA44" s="36">
        <f t="shared" si="4"/>
        <v>0</v>
      </c>
      <c r="AB44" s="179">
        <f>SUM(Z44:Z45)</f>
        <v>0</v>
      </c>
      <c r="AC44" s="181">
        <f>SUM(AA44:AA45)</f>
        <v>0</v>
      </c>
    </row>
    <row r="45" spans="1:29" ht="15" customHeight="1" x14ac:dyDescent="0.15">
      <c r="A45" s="147"/>
      <c r="B45" s="195"/>
      <c r="C45" s="21"/>
      <c r="D45" s="26"/>
      <c r="E45" s="44"/>
      <c r="F45" s="26"/>
      <c r="G45" s="58"/>
      <c r="H45" s="47"/>
      <c r="I45" s="48"/>
      <c r="J45" s="49"/>
      <c r="K45" s="153"/>
      <c r="M45" s="198"/>
      <c r="N45" s="157"/>
      <c r="O45" s="10" t="str">
        <f>IF(AC44=0,"","休憩時間")</f>
        <v/>
      </c>
      <c r="P45" s="32" t="str">
        <f>IF(AND(AA44=0,AA45=0),"",IF(AND(AA44&gt;0,AA45=0,H44=0,J44=0),G44&amp;":"&amp;H44&amp;"0 ～ "&amp;I44&amp;":"&amp;J44&amp;"0",IF(AND(AA44&gt;0,AA45=0,H44&gt;0,J44&gt;0),G44&amp;":"&amp;H44&amp;" ～ "&amp;I44&amp;":"&amp;J44,IF(AND(AA44&gt;0,AA45&gt;0,H44=0,J44=0,H45=0,J45=0),G44&amp;":"&amp;H44&amp;"0～"&amp;I44&amp;":"&amp;J44&amp;"0、"&amp;G45&amp;":"&amp;H45&amp;"0～"&amp;I45&amp;":"&amp;J45&amp;"0",IF(AND(AA44&gt;0,AA45&gt;0,H44&gt;0,J44&gt;0,H45&gt;0,J45&gt;0),G44&amp;":"&amp;H44&amp;"～"&amp;I44&amp;":"&amp;J44&amp;"、"&amp;G45&amp;":"&amp;H45&amp;"～"&amp;I45&amp;":"&amp;J45,IF(AND(AA44&gt;0,AA45&gt;0,H44&gt;0,J44&gt;0,H45=0,J45=0),G44&amp;":"&amp;H44&amp;"～"&amp;I44&amp;":"&amp;J44&amp;"、"&amp;G45&amp;":"&amp;H45&amp;"0～"&amp;I45&amp;":"&amp;J45&amp;"0",IF(AND(AA44&gt;0,AA45&gt;0,H44=0,J44=0,H45&gt;0,J45&gt;0),G44&amp;":"&amp;H44&amp;"0～"&amp;I44&amp;":"&amp;J44&amp;"0、"&amp;G45&amp;":"&amp;H45&amp;"～"&amp;I45&amp;":"&amp;J45)))))))</f>
        <v/>
      </c>
      <c r="Q45" s="173"/>
      <c r="R45" s="95"/>
      <c r="S45" s="178"/>
      <c r="V45" s="37">
        <f t="shared" si="0"/>
        <v>0</v>
      </c>
      <c r="W45" s="38">
        <f t="shared" si="1"/>
        <v>0</v>
      </c>
      <c r="X45" s="39">
        <f t="shared" si="2"/>
        <v>0</v>
      </c>
      <c r="Y45" s="39">
        <f t="shared" si="3"/>
        <v>0</v>
      </c>
      <c r="Z45" s="40">
        <f>(W45-V45)</f>
        <v>0</v>
      </c>
      <c r="AA45" s="40">
        <f t="shared" si="4"/>
        <v>0</v>
      </c>
      <c r="AB45" s="180"/>
      <c r="AC45" s="182"/>
    </row>
    <row r="46" spans="1:29" ht="15" customHeight="1" x14ac:dyDescent="0.15">
      <c r="A46" s="193">
        <v>30</v>
      </c>
      <c r="B46" s="194" t="s">
        <v>29</v>
      </c>
      <c r="C46" s="20"/>
      <c r="D46" s="25"/>
      <c r="E46" s="43"/>
      <c r="F46" s="56"/>
      <c r="G46" s="28"/>
      <c r="H46" s="23"/>
      <c r="I46" s="46"/>
      <c r="J46" s="29"/>
      <c r="K46" s="152"/>
      <c r="M46" s="196">
        <f>IF(A46=0,"",A46)</f>
        <v>30</v>
      </c>
      <c r="N46" s="197" t="str">
        <f t="shared" ref="N46" si="20">IF(B46=0,"",B46)</f>
        <v>金</v>
      </c>
      <c r="O46" s="169" t="str">
        <f>IF(AND(Z46=0,Z47=0),"時　　　分　～　　時　　　分",IF(AND(Z46&gt;0,Z47=0,D46=0,F46=0),C46&amp;"時"&amp;D46&amp;"0分 ～ "&amp;E46&amp;"時"&amp;F46&amp;"0分",IF(AND(Z46&gt;0,Z47=0,D46&gt;0,F46&gt;0),C46&amp;"時"&amp;D46&amp;"分 ～ "&amp;E46&amp;"時"&amp;F46&amp;"分",IF(AND(Z46&gt;0,Z47&gt;0,D46=0,F46=0,D47=0,F47=0),C46&amp;"時"&amp;D46&amp;"0分～"&amp;E46&amp;"時"&amp;F46&amp;"0分、"&amp;C47&amp;"時"&amp;D47&amp;"0分～"&amp;E47&amp;"時"&amp;F47&amp;"0分",IF(AND(Z46&gt;0,Z47&gt;0,D46&gt;0,F46&gt;0,D47&gt;0,F47&gt;0),C46&amp;"時"&amp;D46&amp;"分～"&amp;E46&amp;"時"&amp;F46&amp;"分、"&amp;C47&amp;"時"&amp;D47&amp;"分～"&amp;E47&amp;"時"&amp;F47&amp;"分",IF(AND(Z46&gt;0,Z47&gt;0,D46&gt;0,F46&gt;0,D47=0,F47=0),C46&amp;"時"&amp;D46&amp;"分～"&amp;E46&amp;"時"&amp;F46&amp;"分、"&amp;C47&amp;"時"&amp;D47&amp;"0分～"&amp;E47&amp;"時"&amp;F47&amp;"0分",IF(AND(Z46&gt;0,Z47&gt;0,D46=0,F46=0,D47&gt;0,F47&gt;0),C46&amp;"時"&amp;D46&amp;"0分～"&amp;E46&amp;"時"&amp;F46&amp;"0分、"&amp;C47&amp;"時"&amp;D47&amp;"分～"&amp;E47&amp;"時"&amp;F47&amp;"分")))))))</f>
        <v>時　　　分　～　　時　　　分</v>
      </c>
      <c r="P46" s="170"/>
      <c r="Q46" s="200" t="str">
        <f>IF(AB46=0,"",IF(AB46&gt;8,"入力ミス",AB46))</f>
        <v/>
      </c>
      <c r="R46" s="96"/>
      <c r="S46" s="203" t="str">
        <f>IF(K46=0,"",K46)</f>
        <v/>
      </c>
      <c r="V46" s="33">
        <f t="shared" si="0"/>
        <v>0</v>
      </c>
      <c r="W46" s="34">
        <f t="shared" si="1"/>
        <v>0</v>
      </c>
      <c r="X46" s="35">
        <f t="shared" si="2"/>
        <v>0</v>
      </c>
      <c r="Y46" s="35">
        <f t="shared" si="3"/>
        <v>0</v>
      </c>
      <c r="Z46" s="36">
        <f>(W46-V46)-AA46-AA47</f>
        <v>0</v>
      </c>
      <c r="AA46" s="36">
        <f t="shared" si="4"/>
        <v>0</v>
      </c>
      <c r="AB46" s="179">
        <f>SUM(Z46:Z47)</f>
        <v>0</v>
      </c>
      <c r="AC46" s="181">
        <f>SUM(AA46:AA47)</f>
        <v>0</v>
      </c>
    </row>
    <row r="47" spans="1:29" ht="15" customHeight="1" x14ac:dyDescent="0.15">
      <c r="A47" s="147"/>
      <c r="B47" s="195"/>
      <c r="C47" s="21"/>
      <c r="D47" s="26"/>
      <c r="E47" s="44"/>
      <c r="F47" s="26"/>
      <c r="G47" s="58"/>
      <c r="H47" s="47"/>
      <c r="I47" s="48"/>
      <c r="J47" s="49"/>
      <c r="K47" s="153"/>
      <c r="M47" s="155"/>
      <c r="N47" s="157"/>
      <c r="O47" s="10" t="str">
        <f>IF(AC46=0,"","休憩時間")</f>
        <v/>
      </c>
      <c r="P47" s="32" t="str">
        <f>IF(AND(AA46=0,AA47=0),"",IF(AND(AA46&gt;0,AA47=0,H46=0,J46=0),G46&amp;":"&amp;H46&amp;"0 ～ "&amp;I46&amp;":"&amp;J46&amp;"0",IF(AND(AA46&gt;0,AA47=0,H46&gt;0,J46&gt;0),G46&amp;":"&amp;H46&amp;" ～ "&amp;I46&amp;":"&amp;J46,IF(AND(AA46&gt;0,AA47&gt;0,H46=0,J46=0,H47=0,J47=0),G46&amp;":"&amp;H46&amp;"0～"&amp;I46&amp;":"&amp;J46&amp;"0、"&amp;G47&amp;":"&amp;H47&amp;"0～"&amp;I47&amp;":"&amp;J47&amp;"0",IF(AND(AA46&gt;0,AA47&gt;0,H46&gt;0,J46&gt;0,H47&gt;0,J47&gt;0),G46&amp;":"&amp;H46&amp;"～"&amp;I46&amp;":"&amp;J46&amp;"、"&amp;G47&amp;":"&amp;H47&amp;"～"&amp;I47&amp;":"&amp;J47,IF(AND(AA46&gt;0,AA47&gt;0,H46&gt;0,J46&gt;0,H47=0,J47=0),G46&amp;":"&amp;H46&amp;"～"&amp;I46&amp;":"&amp;J46&amp;"、"&amp;G47&amp;":"&amp;H47&amp;"0～"&amp;I47&amp;":"&amp;J47&amp;"0",IF(AND(AA46&gt;0,AA47&gt;0,H46=0,J46=0,H47&gt;0,J47&gt;0),G46&amp;":"&amp;H46&amp;"0～"&amp;I46&amp;":"&amp;J46&amp;"0、"&amp;G47&amp;":"&amp;H47&amp;"～"&amp;I47&amp;":"&amp;J47)))))))</f>
        <v/>
      </c>
      <c r="Q47" s="173"/>
      <c r="R47" s="95"/>
      <c r="S47" s="178"/>
      <c r="V47" s="37">
        <f t="shared" si="0"/>
        <v>0</v>
      </c>
      <c r="W47" s="38">
        <f t="shared" si="1"/>
        <v>0</v>
      </c>
      <c r="X47" s="39">
        <f t="shared" si="2"/>
        <v>0</v>
      </c>
      <c r="Y47" s="39">
        <f t="shared" si="3"/>
        <v>0</v>
      </c>
      <c r="Z47" s="40">
        <f>(W47-V47)</f>
        <v>0</v>
      </c>
      <c r="AA47" s="40">
        <f t="shared" si="4"/>
        <v>0</v>
      </c>
      <c r="AB47" s="180"/>
      <c r="AC47" s="182"/>
    </row>
    <row r="48" spans="1:29" ht="15" customHeight="1" x14ac:dyDescent="0.15">
      <c r="A48" s="193"/>
      <c r="B48" s="194"/>
      <c r="C48" s="20"/>
      <c r="D48" s="25"/>
      <c r="E48" s="43"/>
      <c r="F48" s="56"/>
      <c r="G48" s="28"/>
      <c r="H48" s="23"/>
      <c r="I48" s="46"/>
      <c r="J48" s="29"/>
      <c r="K48" s="152"/>
      <c r="M48" s="198" t="str">
        <f>IF(A48=0,"",A48)</f>
        <v/>
      </c>
      <c r="N48" s="199" t="str">
        <f>IF(B48=0,"",B48)</f>
        <v/>
      </c>
      <c r="O48" s="169" t="str">
        <f>IF(AND(Z48=0,Z49=0),"時　　　分　～　　時　　　分",IF(AND(Z48&gt;0,Z49=0,D48=0,F48=0),C48&amp;"時"&amp;D48&amp;"0分 ～ "&amp;E48&amp;"時"&amp;F48&amp;"0分",IF(AND(Z48&gt;0,Z49=0,D48&gt;0,F48&gt;0),C48&amp;"時"&amp;D48&amp;"分 ～ "&amp;E48&amp;"時"&amp;F48&amp;"分",IF(AND(Z48&gt;0,Z49&gt;0,D48=0,F48=0,D49=0,F49=0),C48&amp;"時"&amp;D48&amp;"0分～"&amp;E48&amp;"時"&amp;F48&amp;"0分、"&amp;C49&amp;"時"&amp;D49&amp;"0分～"&amp;E49&amp;"時"&amp;F49&amp;"0分",IF(AND(Z48&gt;0,Z49&gt;0,D48&gt;0,F48&gt;0,D49&gt;0,F49&gt;0),C48&amp;"時"&amp;D48&amp;"分～"&amp;E48&amp;"時"&amp;F48&amp;"分、"&amp;C49&amp;"時"&amp;D49&amp;"分～"&amp;E49&amp;"時"&amp;F49&amp;"分",IF(AND(Z48&gt;0,Z49&gt;0,D48&gt;0,F48&gt;0,D49=0,F49=0),C48&amp;"時"&amp;D48&amp;"分～"&amp;E48&amp;"時"&amp;F48&amp;"分、"&amp;C49&amp;"時"&amp;D49&amp;"0分～"&amp;E49&amp;"時"&amp;F49&amp;"0分",IF(AND(Z48&gt;0,Z49&gt;0,D48=0,F48=0,D49&gt;0,F49&gt;0),C48&amp;"時"&amp;D48&amp;"0分～"&amp;E48&amp;"時"&amp;F48&amp;"0分、"&amp;C49&amp;"時"&amp;D49&amp;"分～"&amp;E49&amp;"時"&amp;F49&amp;"分")))))))</f>
        <v>時　　　分　～　　時　　　分</v>
      </c>
      <c r="P48" s="170"/>
      <c r="Q48" s="204" t="str">
        <f>IF(AB48=0,"",IF(AB48&gt;8,"入力ミス",AB48))</f>
        <v/>
      </c>
      <c r="R48" s="96"/>
      <c r="S48" s="203" t="str">
        <f>IF(K48=0,"",K48)</f>
        <v/>
      </c>
      <c r="V48" s="33">
        <f t="shared" si="0"/>
        <v>0</v>
      </c>
      <c r="W48" s="34">
        <f t="shared" si="1"/>
        <v>0</v>
      </c>
      <c r="X48" s="35">
        <f t="shared" si="2"/>
        <v>0</v>
      </c>
      <c r="Y48" s="35">
        <f t="shared" si="3"/>
        <v>0</v>
      </c>
      <c r="Z48" s="36">
        <f>(W48-V48)-AA48-AA49</f>
        <v>0</v>
      </c>
      <c r="AA48" s="36">
        <f t="shared" si="4"/>
        <v>0</v>
      </c>
      <c r="AB48" s="179">
        <f>SUM(Z48:Z49)</f>
        <v>0</v>
      </c>
      <c r="AC48" s="181">
        <f>SUM(AA48:AA49)</f>
        <v>0</v>
      </c>
    </row>
    <row r="49" spans="1:29" ht="15" customHeight="1" x14ac:dyDescent="0.15">
      <c r="A49" s="147"/>
      <c r="B49" s="195"/>
      <c r="C49" s="21"/>
      <c r="D49" s="26"/>
      <c r="E49" s="44"/>
      <c r="F49" s="26"/>
      <c r="G49" s="58"/>
      <c r="H49" s="47"/>
      <c r="I49" s="48"/>
      <c r="J49" s="49"/>
      <c r="K49" s="153"/>
      <c r="M49" s="155"/>
      <c r="N49" s="157"/>
      <c r="O49" s="10" t="str">
        <f>IF(AC48=0,"","休憩時間")</f>
        <v/>
      </c>
      <c r="P49" s="32" t="str">
        <f>IF(AND(AA48=0,AA49=0),"",IF(AND(AA48&gt;0,AA49=0,H48=0,J48=0),G48&amp;":"&amp;H48&amp;"0 ～ "&amp;I48&amp;":"&amp;J48&amp;"0",IF(AND(AA48&gt;0,AA49=0,H48&gt;0,J48&gt;0),G48&amp;":"&amp;H48&amp;" ～ "&amp;I48&amp;":"&amp;J48,IF(AND(AA48&gt;0,AA49&gt;0,H48=0,J48=0,H49=0,J49=0),G48&amp;":"&amp;H48&amp;"0～"&amp;I48&amp;":"&amp;J48&amp;"0、"&amp;G49&amp;":"&amp;H49&amp;"0～"&amp;I49&amp;":"&amp;J49&amp;"0",IF(AND(AA48&gt;0,AA49&gt;0,H48&gt;0,J48&gt;0,H49&gt;0,J49&gt;0),G48&amp;":"&amp;H48&amp;"～"&amp;I48&amp;":"&amp;J48&amp;"、"&amp;G49&amp;":"&amp;H49&amp;"～"&amp;I49&amp;":"&amp;J49,IF(AND(AA48&gt;0,AA49&gt;0,H48&gt;0,J48&gt;0,H49=0,J49=0),G48&amp;":"&amp;H48&amp;"～"&amp;I48&amp;":"&amp;J48&amp;"、"&amp;G49&amp;":"&amp;H49&amp;"0～"&amp;I49&amp;":"&amp;J49&amp;"0",IF(AND(AA48&gt;0,AA49&gt;0,H48=0,J48=0,H49&gt;0,J49&gt;0),G48&amp;":"&amp;H48&amp;"0～"&amp;I48&amp;":"&amp;J48&amp;"0、"&amp;G49&amp;":"&amp;H49&amp;"～"&amp;I49&amp;":"&amp;J49)))))))</f>
        <v/>
      </c>
      <c r="Q49" s="173"/>
      <c r="R49" s="95"/>
      <c r="S49" s="207"/>
      <c r="V49" s="37">
        <f t="shared" si="0"/>
        <v>0</v>
      </c>
      <c r="W49" s="38">
        <f t="shared" si="1"/>
        <v>0</v>
      </c>
      <c r="X49" s="39">
        <f t="shared" si="2"/>
        <v>0</v>
      </c>
      <c r="Y49" s="39">
        <f t="shared" si="3"/>
        <v>0</v>
      </c>
      <c r="Z49" s="40">
        <f>(W49-V49)</f>
        <v>0</v>
      </c>
      <c r="AA49" s="40">
        <f t="shared" si="4"/>
        <v>0</v>
      </c>
      <c r="AB49" s="180"/>
      <c r="AC49" s="182"/>
    </row>
    <row r="50" spans="1:29" ht="15" customHeight="1" x14ac:dyDescent="0.15">
      <c r="A50" s="193"/>
      <c r="B50" s="194"/>
      <c r="C50" s="20"/>
      <c r="D50" s="25"/>
      <c r="E50" s="43"/>
      <c r="F50" s="56"/>
      <c r="G50" s="28"/>
      <c r="H50" s="23"/>
      <c r="I50" s="46"/>
      <c r="J50" s="29"/>
      <c r="K50" s="152"/>
      <c r="M50" s="198" t="str">
        <f>IF(A50=0,"",A50)</f>
        <v/>
      </c>
      <c r="N50" s="199" t="str">
        <f>IF(B50=0,"",B50)</f>
        <v/>
      </c>
      <c r="O50" s="169" t="str">
        <f>IF(AND(Z50=0,Z51=0),"時　　　分　～　　時　　　分",IF(AND(Z50&gt;0,Z51=0,D50=0,F50=0),C50&amp;"時"&amp;D50&amp;"0分 ～ "&amp;E50&amp;"時"&amp;F50&amp;"0分",IF(AND(Z50&gt;0,Z51=0,D50&gt;0,F50&gt;0),C50&amp;"時"&amp;D50&amp;"分 ～ "&amp;E50&amp;"時"&amp;F50&amp;"分",IF(AND(Z50&gt;0,Z51&gt;0,D50=0,F50=0,D51=0,F51=0),C50&amp;"時"&amp;D50&amp;"0分～"&amp;E50&amp;"時"&amp;F50&amp;"0分、"&amp;C51&amp;"時"&amp;D51&amp;"0分～"&amp;E51&amp;"時"&amp;F51&amp;"0分",IF(AND(Z50&gt;0,Z51&gt;0,D50&gt;0,F50&gt;0,D51&gt;0,F51&gt;0),C50&amp;"時"&amp;D50&amp;"分～"&amp;E50&amp;"時"&amp;F50&amp;"分、"&amp;C51&amp;"時"&amp;D51&amp;"分～"&amp;E51&amp;"時"&amp;F51&amp;"分",IF(AND(Z50&gt;0,Z51&gt;0,D50&gt;0,F50&gt;0,D51=0,F51=0),C50&amp;"時"&amp;D50&amp;"分～"&amp;E50&amp;"時"&amp;F50&amp;"分、"&amp;C51&amp;"時"&amp;D51&amp;"0分～"&amp;E51&amp;"時"&amp;F51&amp;"0分",IF(AND(Z50&gt;0,Z51&gt;0,D50=0,F50=0,D51&gt;0,F51&gt;0),C50&amp;"時"&amp;D50&amp;"0分～"&amp;E50&amp;"時"&amp;F50&amp;"0分、"&amp;C51&amp;"時"&amp;D51&amp;"分～"&amp;E51&amp;"時"&amp;F51&amp;"分")))))))</f>
        <v>時　　　分　～　　時　　　分</v>
      </c>
      <c r="P50" s="170"/>
      <c r="Q50" s="204" t="str">
        <f>IF(AB50=0,"",IF(AB50&gt;8,"入力ミス",AB50))</f>
        <v/>
      </c>
      <c r="R50" s="97"/>
      <c r="S50" s="203" t="str">
        <f>IF(K50=0,"",K50)</f>
        <v/>
      </c>
      <c r="V50" s="33">
        <f t="shared" si="0"/>
        <v>0</v>
      </c>
      <c r="W50" s="34">
        <f t="shared" si="1"/>
        <v>0</v>
      </c>
      <c r="X50" s="35">
        <f t="shared" si="2"/>
        <v>0</v>
      </c>
      <c r="Y50" s="35">
        <f t="shared" si="3"/>
        <v>0</v>
      </c>
      <c r="Z50" s="36">
        <f>(W50-V50)-AA50-AA51</f>
        <v>0</v>
      </c>
      <c r="AA50" s="36">
        <f t="shared" si="4"/>
        <v>0</v>
      </c>
      <c r="AB50" s="179">
        <f>SUM(Z50:Z51)</f>
        <v>0</v>
      </c>
      <c r="AC50" s="181">
        <f>SUM(AA50:AA51)</f>
        <v>0</v>
      </c>
    </row>
    <row r="51" spans="1:29" ht="15" customHeight="1" x14ac:dyDescent="0.15">
      <c r="A51" s="147"/>
      <c r="B51" s="195"/>
      <c r="C51" s="21"/>
      <c r="D51" s="26"/>
      <c r="E51" s="44"/>
      <c r="F51" s="26"/>
      <c r="G51" s="58"/>
      <c r="H51" s="47"/>
      <c r="I51" s="48"/>
      <c r="J51" s="49"/>
      <c r="K51" s="153"/>
      <c r="M51" s="155"/>
      <c r="N51" s="157"/>
      <c r="O51" s="10" t="str">
        <f>IF(AC50=0,"","休憩時間")</f>
        <v/>
      </c>
      <c r="P51" s="32" t="str">
        <f>IF(AND(AA50=0,AA51=0),"",IF(AND(AA50&gt;0,AA51=0,H50=0,J50=0),G50&amp;":"&amp;H50&amp;"0 ～ "&amp;I50&amp;":"&amp;J50&amp;"0",IF(AND(AA50&gt;0,AA51=0,H50&gt;0,J50&gt;0),G50&amp;":"&amp;H50&amp;" ～ "&amp;I50&amp;":"&amp;J50,IF(AND(AA50&gt;0,AA51&gt;0,H50=0,J50=0,H51=0,J51=0),G50&amp;":"&amp;H50&amp;"0～"&amp;I50&amp;":"&amp;J50&amp;"0、"&amp;G51&amp;":"&amp;H51&amp;"0～"&amp;I51&amp;":"&amp;J51&amp;"0",IF(AND(AA50&gt;0,AA51&gt;0,H50&gt;0,J50&gt;0,H51&gt;0,J51&gt;0),G50&amp;":"&amp;H50&amp;"～"&amp;I50&amp;":"&amp;J50&amp;"、"&amp;G51&amp;":"&amp;H51&amp;"～"&amp;I51&amp;":"&amp;J51,IF(AND(AA50&gt;0,AA51&gt;0,H50&gt;0,J50&gt;0,H51=0,J51=0),G50&amp;":"&amp;H50&amp;"～"&amp;I50&amp;":"&amp;J50&amp;"、"&amp;G51&amp;":"&amp;H51&amp;"0～"&amp;I51&amp;":"&amp;J51&amp;"0",IF(AND(AA50&gt;0,AA51&gt;0,H50=0,J50=0,H51&gt;0,J51&gt;0),G50&amp;":"&amp;H50&amp;"0～"&amp;I50&amp;":"&amp;J50&amp;"0、"&amp;G51&amp;":"&amp;H51&amp;"～"&amp;I51&amp;":"&amp;J51)))))))</f>
        <v/>
      </c>
      <c r="Q51" s="173"/>
      <c r="R51" s="95"/>
      <c r="S51" s="178"/>
      <c r="V51" s="37">
        <f t="shared" si="0"/>
        <v>0</v>
      </c>
      <c r="W51" s="38">
        <f t="shared" si="1"/>
        <v>0</v>
      </c>
      <c r="X51" s="39">
        <f t="shared" si="2"/>
        <v>0</v>
      </c>
      <c r="Y51" s="39">
        <f t="shared" si="3"/>
        <v>0</v>
      </c>
      <c r="Z51" s="40">
        <f>(W51-V51)</f>
        <v>0</v>
      </c>
      <c r="AA51" s="40">
        <f t="shared" si="4"/>
        <v>0</v>
      </c>
      <c r="AB51" s="180"/>
      <c r="AC51" s="182"/>
    </row>
    <row r="52" spans="1:29" ht="15" customHeight="1" x14ac:dyDescent="0.15">
      <c r="A52" s="193"/>
      <c r="B52" s="194"/>
      <c r="C52" s="20"/>
      <c r="D52" s="25"/>
      <c r="E52" s="43"/>
      <c r="F52" s="56"/>
      <c r="G52" s="28"/>
      <c r="H52" s="23"/>
      <c r="I52" s="46"/>
      <c r="J52" s="29"/>
      <c r="K52" s="152"/>
      <c r="M52" s="198" t="str">
        <f>IF(A52=0,"",A52)</f>
        <v/>
      </c>
      <c r="N52" s="199" t="str">
        <f>IF(B52=0,"",B52)</f>
        <v/>
      </c>
      <c r="O52" s="169" t="str">
        <f>IF(AND(Z52=0,Z53=0),"時　　　分　～　　時　　　分",IF(AND(Z52&gt;0,Z53=0,D52=0,F52=0),C52&amp;"時"&amp;D52&amp;"0分 ～ "&amp;E52&amp;"時"&amp;F52&amp;"0分",IF(AND(Z52&gt;0,Z53=0,D52&gt;0,F52&gt;0),C52&amp;"時"&amp;D52&amp;"分 ～ "&amp;E52&amp;"時"&amp;F52&amp;"分",IF(AND(Z52&gt;0,Z53&gt;0,D52=0,F52=0,D53=0,F53=0),C52&amp;"時"&amp;D52&amp;"0分～"&amp;E52&amp;"時"&amp;F52&amp;"0分、"&amp;C53&amp;"時"&amp;D53&amp;"0分～"&amp;E53&amp;"時"&amp;F53&amp;"0分",IF(AND(Z52&gt;0,Z53&gt;0,D52&gt;0,F52&gt;0,D53&gt;0,F53&gt;0),C52&amp;"時"&amp;D52&amp;"分～"&amp;E52&amp;"時"&amp;F52&amp;"分、"&amp;C53&amp;"時"&amp;D53&amp;"分～"&amp;E53&amp;"時"&amp;F53&amp;"分",IF(AND(Z52&gt;0,Z53&gt;0,D52&gt;0,F52&gt;0,D53=0,F53=0),C52&amp;"時"&amp;D52&amp;"分～"&amp;E52&amp;"時"&amp;F52&amp;"分、"&amp;C53&amp;"時"&amp;D53&amp;"0分～"&amp;E53&amp;"時"&amp;F53&amp;"0分",IF(AND(Z52&gt;0,Z53&gt;0,D52=0,F52=0,D53&gt;0,F53&gt;0),C52&amp;"時"&amp;D52&amp;"0分～"&amp;E52&amp;"時"&amp;F52&amp;"0分、"&amp;C53&amp;"時"&amp;D53&amp;"分～"&amp;E53&amp;"時"&amp;F53&amp;"分")))))))</f>
        <v>時　　　分　～　　時　　　分</v>
      </c>
      <c r="P52" s="170"/>
      <c r="Q52" s="204" t="str">
        <f>IF(AB52=0,"",IF(AB52&gt;8,"入力ミス",AB52))</f>
        <v/>
      </c>
      <c r="R52" s="97"/>
      <c r="S52" s="207" t="str">
        <f>IF(K52=0,"",K52)</f>
        <v/>
      </c>
      <c r="V52" s="33">
        <f t="shared" si="0"/>
        <v>0</v>
      </c>
      <c r="W52" s="34">
        <f t="shared" si="1"/>
        <v>0</v>
      </c>
      <c r="X52" s="35">
        <f t="shared" si="2"/>
        <v>0</v>
      </c>
      <c r="Y52" s="35">
        <f t="shared" si="3"/>
        <v>0</v>
      </c>
      <c r="Z52" s="36">
        <f>(W52-V52)-AA52-AA53</f>
        <v>0</v>
      </c>
      <c r="AA52" s="36">
        <f t="shared" si="4"/>
        <v>0</v>
      </c>
      <c r="AB52" s="179">
        <f>SUM(Z52:Z53)</f>
        <v>0</v>
      </c>
      <c r="AC52" s="181">
        <f>SUM(AA52:AA53)</f>
        <v>0</v>
      </c>
    </row>
    <row r="53" spans="1:29" ht="15" customHeight="1" thickBot="1" x14ac:dyDescent="0.2">
      <c r="A53" s="209"/>
      <c r="B53" s="210"/>
      <c r="C53" s="50"/>
      <c r="D53" s="51"/>
      <c r="E53" s="52"/>
      <c r="F53" s="51"/>
      <c r="G53" s="59"/>
      <c r="H53" s="53"/>
      <c r="I53" s="54"/>
      <c r="J53" s="55"/>
      <c r="K53" s="211"/>
      <c r="M53" s="155"/>
      <c r="N53" s="157"/>
      <c r="O53" s="10" t="str">
        <f>IF(AC52=0,"","休憩時間")</f>
        <v/>
      </c>
      <c r="P53" s="32" t="str">
        <f>IF(AND(AA52=0,AA53=0),"",IF(AND(AA52&gt;0,AA53=0,H52=0,J52=0),G52&amp;":"&amp;H52&amp;"0 ～ "&amp;I52&amp;":"&amp;J52&amp;"0",IF(AND(AA52&gt;0,AA53=0,H52&gt;0,J52&gt;0),G52&amp;":"&amp;H52&amp;" ～ "&amp;I52&amp;":"&amp;J52,IF(AND(AA52&gt;0,AA53&gt;0,H52=0,J52=0,H53=0,J53=0),G52&amp;":"&amp;H52&amp;"0～"&amp;I52&amp;":"&amp;J52&amp;"0、"&amp;G53&amp;":"&amp;H53&amp;"0～"&amp;I53&amp;":"&amp;J53&amp;"0",IF(AND(AA52&gt;0,AA53&gt;0,H52&gt;0,J52&gt;0,H53&gt;0,J53&gt;0),G52&amp;":"&amp;H52&amp;"～"&amp;I52&amp;":"&amp;J52&amp;"、"&amp;G53&amp;":"&amp;H53&amp;"～"&amp;I53&amp;":"&amp;J53,IF(AND(AA52&gt;0,AA53&gt;0,H52&gt;0,J52&gt;0,H53=0,J53=0),G52&amp;":"&amp;H52&amp;"～"&amp;I52&amp;":"&amp;J52&amp;"、"&amp;G53&amp;":"&amp;H53&amp;"0～"&amp;I53&amp;":"&amp;J53&amp;"0",IF(AND(AA52&gt;0,AA53&gt;0,H52=0,J52=0,H53&gt;0,J53&gt;0),G52&amp;":"&amp;H52&amp;"0～"&amp;I52&amp;":"&amp;J52&amp;"0、"&amp;G53&amp;":"&amp;H53&amp;"～"&amp;I53&amp;":"&amp;J53)))))))</f>
        <v/>
      </c>
      <c r="Q53" s="173"/>
      <c r="R53" s="98"/>
      <c r="S53" s="217"/>
      <c r="V53" s="37">
        <f t="shared" si="0"/>
        <v>0</v>
      </c>
      <c r="W53" s="38">
        <f t="shared" si="1"/>
        <v>0</v>
      </c>
      <c r="X53" s="39">
        <f t="shared" si="2"/>
        <v>0</v>
      </c>
      <c r="Y53" s="39">
        <f t="shared" si="3"/>
        <v>0</v>
      </c>
      <c r="Z53" s="40">
        <f>(W53-V53)</f>
        <v>0</v>
      </c>
      <c r="AA53" s="40">
        <f t="shared" si="4"/>
        <v>0</v>
      </c>
      <c r="AB53" s="180"/>
      <c r="AC53" s="182"/>
    </row>
    <row r="54" spans="1:29" ht="30" customHeight="1" x14ac:dyDescent="0.15">
      <c r="M54" s="3"/>
      <c r="N54" s="4"/>
      <c r="O54" s="4"/>
      <c r="P54" s="4" t="str">
        <f>IF(Q10=0,"","計　　　"&amp;DBCS(SUM(Q10:Q53)))</f>
        <v>計　　　０</v>
      </c>
      <c r="Q54" s="132" t="s">
        <v>14</v>
      </c>
      <c r="R54" s="226"/>
      <c r="S54" s="5"/>
    </row>
  </sheetData>
  <mergeCells count="243">
    <mergeCell ref="Q54:R54"/>
    <mergeCell ref="AC52:AC53"/>
    <mergeCell ref="N52:N53"/>
    <mergeCell ref="O52:P52"/>
    <mergeCell ref="Q52:Q53"/>
    <mergeCell ref="S52:S53"/>
    <mergeCell ref="F1:G1"/>
    <mergeCell ref="H1:I1"/>
    <mergeCell ref="AB50:AB51"/>
    <mergeCell ref="AC50:AC51"/>
    <mergeCell ref="N50:N51"/>
    <mergeCell ref="O50:P50"/>
    <mergeCell ref="Q50:Q51"/>
    <mergeCell ref="S50:S51"/>
    <mergeCell ref="M50:M51"/>
    <mergeCell ref="S46:S47"/>
    <mergeCell ref="M52:M53"/>
    <mergeCell ref="S12:S13"/>
    <mergeCell ref="S14:S15"/>
    <mergeCell ref="S16:S17"/>
    <mergeCell ref="S18:S19"/>
    <mergeCell ref="S20:S21"/>
    <mergeCell ref="S22:S23"/>
    <mergeCell ref="M18:M19"/>
    <mergeCell ref="N18:N19"/>
    <mergeCell ref="A50:A51"/>
    <mergeCell ref="B50:B51"/>
    <mergeCell ref="K50:K51"/>
    <mergeCell ref="A52:A53"/>
    <mergeCell ref="B52:B53"/>
    <mergeCell ref="K52:K53"/>
    <mergeCell ref="M36:M37"/>
    <mergeCell ref="M24:M25"/>
    <mergeCell ref="N24:N25"/>
    <mergeCell ref="N36:N37"/>
    <mergeCell ref="A26:A27"/>
    <mergeCell ref="B26:B27"/>
    <mergeCell ref="K42:K43"/>
    <mergeCell ref="K46:K47"/>
    <mergeCell ref="M48:M49"/>
    <mergeCell ref="N48:N49"/>
    <mergeCell ref="B32:B33"/>
    <mergeCell ref="A34:A35"/>
    <mergeCell ref="B34:B35"/>
    <mergeCell ref="A28:A29"/>
    <mergeCell ref="B28:B29"/>
    <mergeCell ref="A30:A31"/>
    <mergeCell ref="AB52:AB53"/>
    <mergeCell ref="S24:S25"/>
    <mergeCell ref="S28:S29"/>
    <mergeCell ref="S48:S49"/>
    <mergeCell ref="S26:S27"/>
    <mergeCell ref="S44:S45"/>
    <mergeCell ref="S38:S39"/>
    <mergeCell ref="S40:S41"/>
    <mergeCell ref="S42:S43"/>
    <mergeCell ref="S30:S31"/>
    <mergeCell ref="S32:S33"/>
    <mergeCell ref="S34:S35"/>
    <mergeCell ref="S36:S37"/>
    <mergeCell ref="B12:B13"/>
    <mergeCell ref="A14:A15"/>
    <mergeCell ref="B14:B15"/>
    <mergeCell ref="A24:A25"/>
    <mergeCell ref="B24:B25"/>
    <mergeCell ref="A20:A21"/>
    <mergeCell ref="B20:B21"/>
    <mergeCell ref="A22:A23"/>
    <mergeCell ref="B22:B23"/>
    <mergeCell ref="A6:A7"/>
    <mergeCell ref="B6:B7"/>
    <mergeCell ref="A8:A9"/>
    <mergeCell ref="B8:B9"/>
    <mergeCell ref="M8:M9"/>
    <mergeCell ref="O10:P10"/>
    <mergeCell ref="K10:K11"/>
    <mergeCell ref="Q18:Q19"/>
    <mergeCell ref="O18:P18"/>
    <mergeCell ref="M16:M17"/>
    <mergeCell ref="N16:N17"/>
    <mergeCell ref="Q16:Q17"/>
    <mergeCell ref="O16:P16"/>
    <mergeCell ref="A16:A17"/>
    <mergeCell ref="B16:B17"/>
    <mergeCell ref="A18:A19"/>
    <mergeCell ref="B18:B19"/>
    <mergeCell ref="G8:J8"/>
    <mergeCell ref="A10:A11"/>
    <mergeCell ref="B10:B11"/>
    <mergeCell ref="C8:F8"/>
    <mergeCell ref="K16:K17"/>
    <mergeCell ref="K18:K19"/>
    <mergeCell ref="A12:A13"/>
    <mergeCell ref="M1:S1"/>
    <mergeCell ref="M10:M11"/>
    <mergeCell ref="N10:N11"/>
    <mergeCell ref="Q10:Q11"/>
    <mergeCell ref="Q2:S2"/>
    <mergeCell ref="Q3:S3"/>
    <mergeCell ref="Q4:S6"/>
    <mergeCell ref="P4:P6"/>
    <mergeCell ref="Q14:Q15"/>
    <mergeCell ref="O14:P14"/>
    <mergeCell ref="M12:M13"/>
    <mergeCell ref="N12:N13"/>
    <mergeCell ref="Q12:Q13"/>
    <mergeCell ref="S10:S11"/>
    <mergeCell ref="S8:S9"/>
    <mergeCell ref="N8:N9"/>
    <mergeCell ref="O8:P9"/>
    <mergeCell ref="Q8:Q9"/>
    <mergeCell ref="O12:P12"/>
    <mergeCell ref="M14:M15"/>
    <mergeCell ref="N14:N15"/>
    <mergeCell ref="R8:R9"/>
    <mergeCell ref="Q32:Q33"/>
    <mergeCell ref="O32:P32"/>
    <mergeCell ref="M22:M23"/>
    <mergeCell ref="N22:N23"/>
    <mergeCell ref="Q22:Q23"/>
    <mergeCell ref="O22:P22"/>
    <mergeCell ref="M20:M21"/>
    <mergeCell ref="N20:N21"/>
    <mergeCell ref="Q20:Q21"/>
    <mergeCell ref="O20:P20"/>
    <mergeCell ref="M30:M31"/>
    <mergeCell ref="N30:N31"/>
    <mergeCell ref="Q30:Q31"/>
    <mergeCell ref="O30:P30"/>
    <mergeCell ref="M28:M29"/>
    <mergeCell ref="N28:N29"/>
    <mergeCell ref="Q28:Q29"/>
    <mergeCell ref="O28:P28"/>
    <mergeCell ref="M26:M27"/>
    <mergeCell ref="N26:N27"/>
    <mergeCell ref="Q26:Q27"/>
    <mergeCell ref="O26:P26"/>
    <mergeCell ref="Q24:Q25"/>
    <mergeCell ref="O24:P24"/>
    <mergeCell ref="O44:P44"/>
    <mergeCell ref="M42:M43"/>
    <mergeCell ref="N42:N43"/>
    <mergeCell ref="Q42:Q43"/>
    <mergeCell ref="O42:P42"/>
    <mergeCell ref="Q40:Q41"/>
    <mergeCell ref="O40:P40"/>
    <mergeCell ref="M38:M39"/>
    <mergeCell ref="N38:N39"/>
    <mergeCell ref="Q38:Q39"/>
    <mergeCell ref="O38:P38"/>
    <mergeCell ref="M44:M45"/>
    <mergeCell ref="N44:N45"/>
    <mergeCell ref="M40:M41"/>
    <mergeCell ref="N40:N41"/>
    <mergeCell ref="N32:N33"/>
    <mergeCell ref="A48:A49"/>
    <mergeCell ref="B48:B49"/>
    <mergeCell ref="A44:A45"/>
    <mergeCell ref="B44:B45"/>
    <mergeCell ref="A46:A47"/>
    <mergeCell ref="B46:B47"/>
    <mergeCell ref="A40:A41"/>
    <mergeCell ref="B40:B41"/>
    <mergeCell ref="A42:A43"/>
    <mergeCell ref="B42:B43"/>
    <mergeCell ref="A36:A37"/>
    <mergeCell ref="B36:B37"/>
    <mergeCell ref="K48:K49"/>
    <mergeCell ref="K36:K37"/>
    <mergeCell ref="K38:K39"/>
    <mergeCell ref="K40:K41"/>
    <mergeCell ref="AC18:AC19"/>
    <mergeCell ref="AB20:AB21"/>
    <mergeCell ref="AC20:AC21"/>
    <mergeCell ref="AC10:AC11"/>
    <mergeCell ref="AC12:AC13"/>
    <mergeCell ref="AC14:AC15"/>
    <mergeCell ref="AB16:AB17"/>
    <mergeCell ref="AC16:AC17"/>
    <mergeCell ref="AB12:AB13"/>
    <mergeCell ref="AB14:AB15"/>
    <mergeCell ref="AB10:AB11"/>
    <mergeCell ref="AB18:AB19"/>
    <mergeCell ref="AC30:AC31"/>
    <mergeCell ref="AB32:AB33"/>
    <mergeCell ref="AC32:AC33"/>
    <mergeCell ref="AB26:AB27"/>
    <mergeCell ref="AC26:AC27"/>
    <mergeCell ref="AB28:AB29"/>
    <mergeCell ref="AC28:AC29"/>
    <mergeCell ref="AB22:AB23"/>
    <mergeCell ref="AC22:AC23"/>
    <mergeCell ref="AB24:AB25"/>
    <mergeCell ref="AC24:AC25"/>
    <mergeCell ref="AB30:AB31"/>
    <mergeCell ref="A32:A33"/>
    <mergeCell ref="AC46:AC47"/>
    <mergeCell ref="AB38:AB39"/>
    <mergeCell ref="AC38:AC39"/>
    <mergeCell ref="AB40:AB41"/>
    <mergeCell ref="AC40:AC41"/>
    <mergeCell ref="AB34:AB35"/>
    <mergeCell ref="AC34:AC35"/>
    <mergeCell ref="AB48:AB49"/>
    <mergeCell ref="AC48:AC49"/>
    <mergeCell ref="AB42:AB43"/>
    <mergeCell ref="AC42:AC43"/>
    <mergeCell ref="AB44:AB45"/>
    <mergeCell ref="AC44:AC45"/>
    <mergeCell ref="AB36:AB37"/>
    <mergeCell ref="AC36:AC37"/>
    <mergeCell ref="AB46:AB47"/>
    <mergeCell ref="Q36:Q37"/>
    <mergeCell ref="O36:P36"/>
    <mergeCell ref="M34:M35"/>
    <mergeCell ref="N34:N35"/>
    <mergeCell ref="Q34:Q35"/>
    <mergeCell ref="O34:P34"/>
    <mergeCell ref="M32:M33"/>
    <mergeCell ref="B30:B31"/>
    <mergeCell ref="Q48:Q49"/>
    <mergeCell ref="O48:P48"/>
    <mergeCell ref="M46:M47"/>
    <mergeCell ref="N46:N47"/>
    <mergeCell ref="Q46:Q47"/>
    <mergeCell ref="O46:P46"/>
    <mergeCell ref="Q44:Q45"/>
    <mergeCell ref="A1:B1"/>
    <mergeCell ref="C1:D1"/>
    <mergeCell ref="K44:K45"/>
    <mergeCell ref="K20:K21"/>
    <mergeCell ref="K22:K23"/>
    <mergeCell ref="K24:K25"/>
    <mergeCell ref="K26:K27"/>
    <mergeCell ref="K12:K13"/>
    <mergeCell ref="K14:K15"/>
    <mergeCell ref="K28:K29"/>
    <mergeCell ref="K30:K31"/>
    <mergeCell ref="K32:K33"/>
    <mergeCell ref="K34:K35"/>
    <mergeCell ref="K8:K9"/>
    <mergeCell ref="A38:A39"/>
    <mergeCell ref="B38:B39"/>
  </mergeCells>
  <phoneticPr fontId="1"/>
  <conditionalFormatting sqref="Q1:R1 Q7:R8 Q9 Q55:R65536 Q10:R49">
    <cfRule type="cellIs" dxfId="4" priority="7" stopIfTrue="1" operator="equal">
      <formula>"入力ミス"</formula>
    </cfRule>
  </conditionalFormatting>
  <conditionalFormatting sqref="Q3:S3">
    <cfRule type="cellIs" dxfId="3" priority="5" stopIfTrue="1" operator="equal">
      <formula>"入力ミス"</formula>
    </cfRule>
  </conditionalFormatting>
  <conditionalFormatting sqref="Q4:R6">
    <cfRule type="cellIs" dxfId="2" priority="4" stopIfTrue="1" operator="equal">
      <formula>"入力ミス"</formula>
    </cfRule>
  </conditionalFormatting>
  <conditionalFormatting sqref="Q2:R2">
    <cfRule type="cellIs" dxfId="1" priority="2" stopIfTrue="1" operator="equal">
      <formula>"入力ミス"</formula>
    </cfRule>
  </conditionalFormatting>
  <conditionalFormatting sqref="Q54 Q50:R53">
    <cfRule type="cellIs" dxfId="0" priority="1" stopIfTrue="1" operator="equal">
      <formula>"入力ミス"</formula>
    </cfRule>
  </conditionalFormatting>
  <pageMargins left="0.98425196850393704" right="0.19685039370078741" top="0.27559055118110237" bottom="0.19685039370078741" header="0.31496062992125984" footer="0.19685039370078741"/>
  <pageSetup paperSize="9" scale="91" orientation="portrait"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出勤簿 入力方法</vt:lpstr>
      <vt:lpstr>7月分</vt:lpstr>
      <vt:lpstr>8月分</vt:lpstr>
      <vt:lpstr>9月分</vt:lpstr>
      <vt:lpstr>10月分</vt:lpstr>
      <vt:lpstr>11月分</vt:lpstr>
      <vt:lpstr>12月分</vt:lpstr>
      <vt:lpstr>1月分</vt:lpstr>
      <vt:lpstr>'10月分'!Print_Area</vt:lpstr>
      <vt:lpstr>'11月分'!Print_Area</vt:lpstr>
      <vt:lpstr>'12月分'!Print_Area</vt:lpstr>
      <vt:lpstr>'1月分'!Print_Area</vt:lpstr>
      <vt:lpstr>'7月分'!Print_Area</vt:lpstr>
      <vt:lpstr>'8月分'!Print_Area</vt:lpstr>
      <vt:lpstr>'9月分'!Print_Area</vt:lpstr>
      <vt:lpstr>'出勤簿 入力方法'!Print_Area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日下　瑛理</cp:lastModifiedBy>
  <cp:lastPrinted>2020-03-27T02:06:31Z</cp:lastPrinted>
  <dcterms:created xsi:type="dcterms:W3CDTF">2003-09-26T00:17:46Z</dcterms:created>
  <dcterms:modified xsi:type="dcterms:W3CDTF">2025-04-23T04:20:46Z</dcterms:modified>
</cp:coreProperties>
</file>